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Tanszéki\Oktatok\Oraadoi lapok\2024-2025\"/>
    </mc:Choice>
  </mc:AlternateContent>
  <xr:revisionPtr revIDLastSave="0" documentId="13_ncr:1_{E981009D-CF3C-464F-8DED-E53381F11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+mart" sheetId="1" r:id="rId1"/>
  </sheets>
  <definedNames>
    <definedName name="_xlnm.Print_Area" localSheetId="0">'febr+mart'!$A$1:$H$51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B51" i="1"/>
  <c r="L41" i="1"/>
  <c r="J41" i="1" s="1"/>
  <c r="K41" i="1"/>
  <c r="L40" i="1"/>
  <c r="J40" i="1" s="1"/>
  <c r="K40" i="1"/>
  <c r="L39" i="1"/>
  <c r="K39" i="1"/>
  <c r="J39" i="1"/>
  <c r="D48" i="1" s="1"/>
  <c r="E8" i="1" s="1"/>
  <c r="L38" i="1"/>
  <c r="K38" i="1"/>
  <c r="J38" i="1"/>
  <c r="L37" i="1"/>
  <c r="J37" i="1" s="1"/>
  <c r="K37" i="1"/>
  <c r="L36" i="1"/>
  <c r="J36" i="1" s="1"/>
  <c r="K36" i="1"/>
  <c r="L35" i="1"/>
  <c r="K35" i="1"/>
  <c r="J35" i="1" s="1"/>
  <c r="L34" i="1"/>
  <c r="A14" i="1"/>
  <c r="J34" i="1" l="1"/>
  <c r="D47" i="1" s="1"/>
  <c r="E7" i="1" l="1"/>
  <c r="E6" i="1" s="1"/>
  <c r="D45" i="1"/>
</calcChain>
</file>

<file path=xl/sharedStrings.xml><?xml version="1.0" encoding="utf-8"?>
<sst xmlns="http://schemas.openxmlformats.org/spreadsheetml/2006/main" count="76" uniqueCount="46">
  <si>
    <t xml:space="preserve">Universitatea Sapientia							
Facultatea de Ştiinţe Tehnice şi Umaniste					
Târgu Mureş </t>
  </si>
  <si>
    <t>APROBAT RECTOR,</t>
  </si>
  <si>
    <t>R E F E R A T</t>
  </si>
  <si>
    <r>
      <rPr>
        <sz val="12"/>
        <color theme="1"/>
        <rFont val="Times New Roman"/>
        <charset val="134"/>
      </rPr>
      <t xml:space="preserve">Conform aprobării </t>
    </r>
    <r>
      <rPr>
        <sz val="12"/>
        <rFont val="Times New Roman"/>
        <charset val="134"/>
      </rPr>
      <t>Senatului</t>
    </r>
    <r>
      <rPr>
        <sz val="12"/>
        <color theme="1"/>
        <rFont val="Times New Roman"/>
        <charset val="134"/>
      </rPr>
      <t xml:space="preserve"> universităţii, </t>
    </r>
    <r>
      <rPr>
        <sz val="12"/>
        <color rgb="FFFF0000"/>
        <rFont val="Times New Roman"/>
        <charset val="134"/>
      </rPr>
      <t>doamna/domnul ____________</t>
    </r>
    <r>
      <rPr>
        <sz val="12"/>
        <color theme="1"/>
        <rFont val="Times New Roman"/>
        <charset val="134"/>
      </rPr>
      <t xml:space="preserve"> a efectuat un număr de:</t>
    </r>
  </si>
  <si>
    <t>TOTAL ORE CONVENŢIONALE</t>
  </si>
  <si>
    <t>S, L, P, EX</t>
  </si>
  <si>
    <t xml:space="preserve">Tg.Mureş </t>
  </si>
  <si>
    <t>VIZAT,</t>
  </si>
  <si>
    <t>DIRECTOR DEPARTAMENT,</t>
  </si>
  <si>
    <t>DECAN,</t>
  </si>
  <si>
    <t>Se avizează plata pentru ________________________ ore convenţionale</t>
  </si>
  <si>
    <t>Funcţia de încadrare ____________________ salariu ________________</t>
  </si>
  <si>
    <t>BIROU ORGANIZARE – SALARIZARE,</t>
  </si>
  <si>
    <t>Tg.Mureş ________________________</t>
  </si>
  <si>
    <t xml:space="preserve">         • Referatele vor fi depuse de către decanate la biroul organizare – salarizare cel târziu până în data de 3 ale lunii următoare prestării orelor.</t>
  </si>
  <si>
    <t>Data</t>
  </si>
  <si>
    <t>Ora</t>
  </si>
  <si>
    <t>Felul activităţii</t>
  </si>
  <si>
    <t>Secţia</t>
  </si>
  <si>
    <t>Anul</t>
  </si>
  <si>
    <t>Grupa</t>
  </si>
  <si>
    <t>Nr. Stud.</t>
  </si>
  <si>
    <t>Obs</t>
  </si>
  <si>
    <t>Óraszám</t>
  </si>
  <si>
    <t>Óratartás</t>
  </si>
  <si>
    <t>27.09.2024</t>
  </si>
  <si>
    <t>16-18</t>
  </si>
  <si>
    <t>Sisteme informatice agricole (curs)</t>
  </si>
  <si>
    <t>Prot. Pl.</t>
  </si>
  <si>
    <t>II</t>
  </si>
  <si>
    <t>04.10.2024</t>
  </si>
  <si>
    <t>11.10.2024</t>
  </si>
  <si>
    <t>18.10.2024</t>
  </si>
  <si>
    <t>25.10.2024</t>
  </si>
  <si>
    <t>18-20</t>
  </si>
  <si>
    <t>Sisteme informatice agricole (lab)</t>
  </si>
  <si>
    <t xml:space="preserve">TOTAL ORE FIZICE </t>
  </si>
  <si>
    <t>din care</t>
  </si>
  <si>
    <t>curs</t>
  </si>
  <si>
    <r>
      <rPr>
        <sz val="12"/>
        <color theme="1"/>
        <rFont val="Times New Roman"/>
        <charset val="134"/>
      </rPr>
      <t xml:space="preserve">sem., </t>
    </r>
    <r>
      <rPr>
        <b/>
        <u/>
        <sz val="12"/>
        <color theme="1"/>
        <rFont val="Times New Roman"/>
        <charset val="134"/>
      </rPr>
      <t>lucr.</t>
    </r>
    <r>
      <rPr>
        <sz val="12"/>
        <color theme="1"/>
        <rFont val="Times New Roman"/>
        <charset val="134"/>
      </rPr>
      <t>, pr.</t>
    </r>
  </si>
  <si>
    <t xml:space="preserve">examen </t>
  </si>
  <si>
    <t>Semnătura</t>
  </si>
  <si>
    <t>________________</t>
  </si>
  <si>
    <r>
      <t xml:space="preserve">la disciplina </t>
    </r>
    <r>
      <rPr>
        <b/>
        <sz val="12"/>
        <color rgb="FFFF0000"/>
        <rFont val="Times New Roman"/>
        <charset val="134"/>
      </rPr>
      <t>Fitoprotecție biologică  (MSc), Sisteme informatice agricole, (MSc)</t>
    </r>
    <r>
      <rPr>
        <sz val="12"/>
        <color theme="1"/>
        <rFont val="Times New Roman"/>
        <charset val="134"/>
      </rPr>
      <t xml:space="preserve"> care face parte din postul nr.</t>
    </r>
    <r>
      <rPr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Times New Roman"/>
        <charset val="134"/>
      </rPr>
      <t>14, 26, 27, 33</t>
    </r>
    <r>
      <rPr>
        <sz val="12"/>
        <color theme="1"/>
        <rFont val="Times New Roman"/>
        <charset val="134"/>
      </rPr>
      <t xml:space="preserve"> din statul de funcţiuni al Departamentului de Horticultura Facultatea de Ştiinţe Tehnice şi Umaniste, având funcţia didactică de încadrare pentru plata cu ora de </t>
    </r>
    <r>
      <rPr>
        <sz val="12"/>
        <color rgb="FFFF0000"/>
        <rFont val="Times New Roman"/>
        <charset val="134"/>
      </rPr>
      <t>conferențiar</t>
    </r>
    <r>
      <rPr>
        <sz val="12"/>
        <color theme="1"/>
        <rFont val="Times New Roman"/>
        <charset val="134"/>
      </rPr>
      <t xml:space="preserve"> universitar în intervalul </t>
    </r>
    <r>
      <rPr>
        <b/>
        <sz val="12"/>
        <color theme="1"/>
        <rFont val="Times New Roman"/>
        <family val="1"/>
      </rPr>
      <t>febr., mart. 2025.</t>
    </r>
    <r>
      <rPr>
        <sz val="12"/>
        <color theme="1"/>
        <rFont val="Times New Roman"/>
        <charset val="134"/>
      </rPr>
      <t xml:space="preserve">
            Postul respectiv este vacant.
            Titularul postului, doamna/domnul _____________________________________
lipseşte din motivele ______________________________________________________.
            </t>
    </r>
    <r>
      <rPr>
        <sz val="12"/>
        <color rgb="FFFF0000"/>
        <rFont val="Times New Roman"/>
        <charset val="134"/>
      </rPr>
      <t xml:space="preserve">Doamna/domnul ___________ </t>
    </r>
    <r>
      <rPr>
        <sz val="12"/>
        <color theme="1"/>
        <rFont val="Times New Roman"/>
        <charset val="134"/>
      </rPr>
      <t>a prestat activitatea didactică în afara programului normal de lucru de la funcţia de bază. Vă rugăm a aproba plata acestor ore în conformitate cu Legea nr. 1/2011 a Educaţiei Naţionale.</t>
    </r>
  </si>
  <si>
    <r>
      <t xml:space="preserve">          </t>
    </r>
    <r>
      <rPr>
        <sz val="12"/>
        <color rgb="FFFF0000"/>
        <rFont val="Times New Roman"/>
        <charset val="134"/>
      </rPr>
      <t>Subsemnatul</t>
    </r>
    <r>
      <rPr>
        <sz val="12"/>
        <color theme="1"/>
        <rFont val="Times New Roman"/>
        <charset val="134"/>
      </rPr>
      <t xml:space="preserve"> </t>
    </r>
    <r>
      <rPr>
        <sz val="12"/>
        <color rgb="FFFF0000"/>
        <rFont val="Times New Roman"/>
        <charset val="134"/>
      </rPr>
      <t>____________</t>
    </r>
    <r>
      <rPr>
        <sz val="12"/>
        <color theme="1"/>
        <rFont val="Times New Roman"/>
        <charset val="134"/>
      </rPr>
      <t xml:space="preserve"> în cadrul Departamentului de Horticultura în postul nr. </t>
    </r>
    <r>
      <rPr>
        <b/>
        <sz val="12"/>
        <color rgb="FFFF0000"/>
        <rFont val="Times New Roman"/>
        <charset val="134"/>
      </rPr>
      <t>14, 26, 27, 33</t>
    </r>
    <r>
      <rPr>
        <sz val="12"/>
        <color theme="1"/>
        <rFont val="Times New Roman"/>
        <charset val="134"/>
      </rPr>
      <t xml:space="preserve"> disciplina </t>
    </r>
    <r>
      <rPr>
        <b/>
        <sz val="12"/>
        <color rgb="FFFF0000"/>
        <rFont val="Times New Roman"/>
        <charset val="134"/>
      </rPr>
      <t>Fitoprotecție biologică  (MSc), Sisteme informatice agricole, (MSc)</t>
    </r>
    <r>
      <rPr>
        <sz val="12"/>
        <color theme="1"/>
        <rFont val="Times New Roman"/>
        <charset val="134"/>
      </rPr>
      <t xml:space="preserve"> având funcţia didactică de încadrare prin plata cu ora de </t>
    </r>
    <r>
      <rPr>
        <sz val="12"/>
        <color rgb="FFFF0000"/>
        <rFont val="Times New Roman"/>
        <charset val="134"/>
      </rPr>
      <t>conferențiar</t>
    </r>
    <r>
      <rPr>
        <sz val="12"/>
        <color theme="1"/>
        <rFont val="Times New Roman"/>
        <charset val="134"/>
      </rPr>
      <t xml:space="preserve"> universitar am efectuat în luna </t>
    </r>
    <r>
      <rPr>
        <b/>
        <sz val="12"/>
        <color theme="1"/>
        <rFont val="Times New Roman"/>
        <charset val="134"/>
      </rPr>
      <t>febr., mart. 2025</t>
    </r>
    <r>
      <rPr>
        <sz val="12"/>
        <color theme="1"/>
        <rFont val="Times New Roman"/>
        <charset val="134"/>
      </rPr>
      <t xml:space="preserve"> următoarele activității: </t>
    </r>
  </si>
  <si>
    <r>
      <t xml:space="preserve">      </t>
    </r>
    <r>
      <rPr>
        <sz val="12"/>
        <color theme="1"/>
        <rFont val="Times New Roman"/>
        <family val="1"/>
      </rPr>
      <t xml:space="preserve">      din care  </t>
    </r>
    <r>
      <rPr>
        <b/>
        <sz val="12"/>
        <color theme="1"/>
        <rFont val="Times New Roman"/>
        <family val="1"/>
      </rPr>
      <t xml:space="preserve">                            curs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</si>
</sst>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$-F400]h:mm:ss\ AM/PM"/>
  </numFmts>
  <fonts count="15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u/>
      <sz val="14"/>
      <color theme="1"/>
      <name val="Times New Roman"/>
      <charset val="134"/>
    </font>
    <font>
      <u/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i/>
      <sz val="12"/>
      <color theme="1"/>
      <name val="Times New Roman"/>
      <charset val="134"/>
    </font>
    <font>
      <sz val="12"/>
      <color rgb="FFFF0000"/>
      <name val="Times New Roman"/>
      <charset val="134"/>
    </font>
    <font>
      <b/>
      <u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justify" vertical="center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4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12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10" zoomScaleNormal="120" zoomScaleSheetLayoutView="110" workbookViewId="0">
      <selection activeCell="A39" sqref="A39:XFD39"/>
    </sheetView>
  </sheetViews>
  <sheetFormatPr defaultColWidth="38.5703125" defaultRowHeight="15.75"/>
  <cols>
    <col min="1" max="1" width="11.42578125" style="1" customWidth="1"/>
    <col min="2" max="2" width="6.42578125" style="1" customWidth="1"/>
    <col min="3" max="3" width="33" style="1" customWidth="1"/>
    <col min="4" max="4" width="7.85546875" style="1" customWidth="1"/>
    <col min="5" max="5" width="7.140625" style="1" customWidth="1"/>
    <col min="6" max="7" width="6.85546875" style="1" customWidth="1"/>
    <col min="8" max="8" width="15.28515625" style="1" customWidth="1"/>
    <col min="9" max="9" width="9.7109375" style="1" customWidth="1"/>
    <col min="10" max="10" width="10.85546875" style="1" customWidth="1"/>
    <col min="11" max="11" width="9.7109375" style="1" customWidth="1"/>
    <col min="12" max="12" width="7.42578125" style="1" customWidth="1"/>
    <col min="13" max="13" width="12.28515625" style="1" customWidth="1"/>
    <col min="14" max="14" width="10.7109375" style="1" customWidth="1"/>
    <col min="15" max="15" width="8.7109375" style="1" customWidth="1"/>
    <col min="16" max="16" width="11.7109375" style="1" customWidth="1"/>
    <col min="17" max="17" width="10.140625" style="1" customWidth="1"/>
    <col min="18" max="16384" width="38.5703125" style="1"/>
  </cols>
  <sheetData>
    <row r="1" spans="1:8" ht="46.5" customHeight="1">
      <c r="A1" s="35" t="s">
        <v>0</v>
      </c>
      <c r="B1" s="35"/>
      <c r="C1" s="35"/>
      <c r="D1" s="35"/>
      <c r="E1" s="2"/>
      <c r="F1" s="36" t="s">
        <v>1</v>
      </c>
      <c r="G1" s="36"/>
      <c r="H1" s="3"/>
    </row>
    <row r="3" spans="1:8" ht="18.75">
      <c r="A3" s="37" t="s">
        <v>2</v>
      </c>
      <c r="B3" s="33"/>
      <c r="C3" s="33"/>
      <c r="D3" s="33"/>
      <c r="E3" s="33"/>
      <c r="F3" s="33"/>
      <c r="G3" s="33"/>
      <c r="H3" s="33"/>
    </row>
    <row r="5" spans="1:8" ht="32.1" customHeight="1">
      <c r="A5" s="38" t="s">
        <v>3</v>
      </c>
      <c r="B5" s="38"/>
      <c r="C5" s="38"/>
      <c r="D5" s="38"/>
      <c r="E5" s="38"/>
      <c r="F5" s="38"/>
      <c r="G5" s="38"/>
      <c r="H5" s="38"/>
    </row>
    <row r="6" spans="1:8" ht="18.75">
      <c r="A6" s="30" t="s">
        <v>4</v>
      </c>
      <c r="B6" s="30"/>
      <c r="C6" s="30"/>
      <c r="D6" s="30"/>
      <c r="E6" s="19">
        <f>E7+E8</f>
        <v>26</v>
      </c>
    </row>
    <row r="7" spans="1:8">
      <c r="A7" s="32" t="s">
        <v>45</v>
      </c>
      <c r="B7" s="32"/>
      <c r="C7" s="32"/>
      <c r="D7" s="32"/>
      <c r="E7" s="5">
        <f>D47*2</f>
        <v>20</v>
      </c>
    </row>
    <row r="8" spans="1:8">
      <c r="A8" s="30" t="s">
        <v>5</v>
      </c>
      <c r="B8" s="30"/>
      <c r="C8" s="30"/>
      <c r="D8" s="30"/>
      <c r="E8" s="5">
        <f>D48</f>
        <v>6</v>
      </c>
    </row>
    <row r="9" spans="1:8">
      <c r="A9" s="33"/>
      <c r="B9" s="33"/>
      <c r="C9" s="33"/>
      <c r="D9" s="33"/>
      <c r="E9" s="33"/>
      <c r="F9" s="33"/>
      <c r="G9" s="33"/>
      <c r="H9" s="33"/>
    </row>
    <row r="10" spans="1:8" ht="165.6" customHeight="1">
      <c r="A10" s="21" t="s">
        <v>43</v>
      </c>
      <c r="B10" s="34"/>
      <c r="C10" s="34"/>
      <c r="D10" s="34"/>
      <c r="E10" s="34"/>
      <c r="F10" s="34"/>
      <c r="G10" s="34"/>
      <c r="H10" s="34"/>
    </row>
    <row r="13" spans="1:8">
      <c r="A13" s="6" t="s">
        <v>6</v>
      </c>
    </row>
    <row r="14" spans="1:8">
      <c r="A14" s="7">
        <f ca="1">TODAY()</f>
        <v>45733</v>
      </c>
    </row>
    <row r="15" spans="1:8">
      <c r="A15" s="7"/>
    </row>
    <row r="17" spans="1:8">
      <c r="A17" s="8"/>
      <c r="B17" s="9" t="s">
        <v>7</v>
      </c>
      <c r="C17" s="9"/>
      <c r="D17" s="28" t="s">
        <v>8</v>
      </c>
      <c r="E17" s="28"/>
      <c r="F17" s="28"/>
      <c r="G17" s="28"/>
      <c r="H17" s="28"/>
    </row>
    <row r="18" spans="1:8">
      <c r="B18" s="28" t="s">
        <v>9</v>
      </c>
      <c r="C18" s="28"/>
    </row>
    <row r="19" spans="1:8">
      <c r="B19" s="3"/>
      <c r="C19" s="3"/>
    </row>
    <row r="20" spans="1:8">
      <c r="B20" s="3"/>
      <c r="C20" s="3"/>
    </row>
    <row r="22" spans="1:8">
      <c r="A22" s="29" t="s">
        <v>10</v>
      </c>
      <c r="B22" s="29"/>
      <c r="C22" s="29"/>
      <c r="D22" s="29"/>
      <c r="E22" s="29"/>
      <c r="F22" s="29"/>
      <c r="G22" s="29"/>
      <c r="H22" s="29"/>
    </row>
    <row r="23" spans="1:8">
      <c r="A23" s="29" t="s">
        <v>11</v>
      </c>
      <c r="B23" s="29"/>
      <c r="C23" s="29"/>
      <c r="D23" s="29"/>
      <c r="E23" s="29"/>
      <c r="F23" s="29"/>
      <c r="G23" s="29"/>
      <c r="H23" s="29"/>
    </row>
    <row r="24" spans="1:8">
      <c r="A24" s="30" t="s">
        <v>12</v>
      </c>
      <c r="B24" s="30"/>
      <c r="C24" s="30"/>
      <c r="D24" s="30"/>
      <c r="E24" s="30"/>
      <c r="F24" s="30"/>
      <c r="G24" s="30"/>
      <c r="H24" s="30"/>
    </row>
    <row r="26" spans="1:8">
      <c r="A26" s="31" t="s">
        <v>13</v>
      </c>
      <c r="B26" s="31"/>
      <c r="C26" s="31"/>
      <c r="D26" s="31"/>
      <c r="E26" s="31"/>
      <c r="F26" s="31"/>
      <c r="G26" s="31"/>
      <c r="H26" s="31"/>
    </row>
    <row r="28" spans="1:8" ht="26.45" customHeight="1">
      <c r="A28" s="20" t="s">
        <v>14</v>
      </c>
      <c r="B28" s="20"/>
      <c r="C28" s="20"/>
      <c r="D28" s="20"/>
      <c r="E28" s="20"/>
      <c r="F28" s="20"/>
      <c r="G28" s="20"/>
      <c r="H28" s="20"/>
    </row>
    <row r="31" spans="1:8" ht="62.1" customHeight="1">
      <c r="A31" s="21" t="s">
        <v>44</v>
      </c>
      <c r="B31" s="22"/>
      <c r="C31" s="22"/>
      <c r="D31" s="22"/>
      <c r="E31" s="22"/>
      <c r="F31" s="22"/>
      <c r="G31" s="22"/>
      <c r="H31" s="22"/>
    </row>
    <row r="33" spans="1:12" ht="31.5">
      <c r="A33" s="10" t="s">
        <v>15</v>
      </c>
      <c r="B33" s="10" t="s">
        <v>16</v>
      </c>
      <c r="C33" s="10" t="s">
        <v>17</v>
      </c>
      <c r="D33" s="10" t="s">
        <v>18</v>
      </c>
      <c r="E33" s="10" t="s">
        <v>19</v>
      </c>
      <c r="F33" s="10" t="s">
        <v>20</v>
      </c>
      <c r="G33" s="10" t="s">
        <v>21</v>
      </c>
      <c r="H33" s="10" t="s">
        <v>22</v>
      </c>
      <c r="J33" s="11" t="s">
        <v>23</v>
      </c>
      <c r="K33" s="23" t="s">
        <v>24</v>
      </c>
      <c r="L33" s="23"/>
    </row>
    <row r="34" spans="1:12">
      <c r="A34" s="14" t="s">
        <v>25</v>
      </c>
      <c r="B34" s="15" t="s">
        <v>26</v>
      </c>
      <c r="C34" s="15" t="s">
        <v>27</v>
      </c>
      <c r="D34" s="15" t="s">
        <v>28</v>
      </c>
      <c r="E34" s="15" t="s">
        <v>29</v>
      </c>
      <c r="F34" s="15"/>
      <c r="G34" s="15">
        <v>10</v>
      </c>
      <c r="H34" s="11"/>
      <c r="J34" s="11">
        <f>L34-K34</f>
        <v>2</v>
      </c>
      <c r="K34" s="11" t="str">
        <f>LEFT(B34,2)</f>
        <v>16</v>
      </c>
      <c r="L34" s="11" t="str">
        <f t="shared" ref="L34:L41" si="0">RIGHT(B34,2)</f>
        <v>18</v>
      </c>
    </row>
    <row r="35" spans="1:12">
      <c r="A35" s="14" t="s">
        <v>30</v>
      </c>
      <c r="B35" s="15" t="s">
        <v>26</v>
      </c>
      <c r="C35" s="15" t="s">
        <v>27</v>
      </c>
      <c r="D35" s="15" t="s">
        <v>28</v>
      </c>
      <c r="E35" s="15" t="s">
        <v>29</v>
      </c>
      <c r="F35" s="15"/>
      <c r="G35" s="15">
        <v>10</v>
      </c>
      <c r="H35" s="11"/>
      <c r="J35" s="11">
        <f t="shared" ref="J35:J41" si="1">L35-K35</f>
        <v>2</v>
      </c>
      <c r="K35" s="11" t="str">
        <f t="shared" ref="K35:K41" si="2">LEFT(B35,2)</f>
        <v>16</v>
      </c>
      <c r="L35" s="11" t="str">
        <f t="shared" si="0"/>
        <v>18</v>
      </c>
    </row>
    <row r="36" spans="1:12">
      <c r="A36" s="14" t="s">
        <v>31</v>
      </c>
      <c r="B36" s="15" t="s">
        <v>26</v>
      </c>
      <c r="C36" s="15" t="s">
        <v>27</v>
      </c>
      <c r="D36" s="15" t="s">
        <v>28</v>
      </c>
      <c r="E36" s="15" t="s">
        <v>29</v>
      </c>
      <c r="F36" s="15"/>
      <c r="G36" s="15">
        <v>10</v>
      </c>
      <c r="H36" s="11"/>
      <c r="J36" s="11">
        <f t="shared" si="1"/>
        <v>2</v>
      </c>
      <c r="K36" s="11" t="str">
        <f t="shared" si="2"/>
        <v>16</v>
      </c>
      <c r="L36" s="11" t="str">
        <f t="shared" si="0"/>
        <v>18</v>
      </c>
    </row>
    <row r="37" spans="1:12">
      <c r="A37" s="14" t="s">
        <v>32</v>
      </c>
      <c r="B37" s="15" t="s">
        <v>26</v>
      </c>
      <c r="C37" s="15" t="s">
        <v>27</v>
      </c>
      <c r="D37" s="15" t="s">
        <v>28</v>
      </c>
      <c r="E37" s="15" t="s">
        <v>29</v>
      </c>
      <c r="F37" s="15"/>
      <c r="G37" s="15">
        <v>10</v>
      </c>
      <c r="H37" s="11"/>
      <c r="J37" s="11">
        <f t="shared" si="1"/>
        <v>2</v>
      </c>
      <c r="K37" s="11" t="str">
        <f t="shared" si="2"/>
        <v>16</v>
      </c>
      <c r="L37" s="11" t="str">
        <f t="shared" si="0"/>
        <v>18</v>
      </c>
    </row>
    <row r="38" spans="1:12">
      <c r="A38" s="14" t="s">
        <v>33</v>
      </c>
      <c r="B38" s="15" t="s">
        <v>26</v>
      </c>
      <c r="C38" s="15" t="s">
        <v>27</v>
      </c>
      <c r="D38" s="15" t="s">
        <v>28</v>
      </c>
      <c r="E38" s="15" t="s">
        <v>29</v>
      </c>
      <c r="F38" s="15"/>
      <c r="G38" s="15">
        <v>10</v>
      </c>
      <c r="H38" s="11"/>
      <c r="J38" s="11">
        <f t="shared" si="1"/>
        <v>2</v>
      </c>
      <c r="K38" s="11" t="str">
        <f t="shared" si="2"/>
        <v>16</v>
      </c>
      <c r="L38" s="11" t="str">
        <f t="shared" si="0"/>
        <v>18</v>
      </c>
    </row>
    <row r="39" spans="1:12">
      <c r="A39" s="14" t="s">
        <v>25</v>
      </c>
      <c r="B39" s="15" t="s">
        <v>34</v>
      </c>
      <c r="C39" s="15" t="s">
        <v>35</v>
      </c>
      <c r="D39" s="15" t="s">
        <v>28</v>
      </c>
      <c r="E39" s="15" t="s">
        <v>29</v>
      </c>
      <c r="F39" s="15"/>
      <c r="G39" s="15">
        <v>10</v>
      </c>
      <c r="H39" s="11"/>
      <c r="J39" s="11">
        <f t="shared" si="1"/>
        <v>2</v>
      </c>
      <c r="K39" s="11" t="str">
        <f t="shared" si="2"/>
        <v>18</v>
      </c>
      <c r="L39" s="11" t="str">
        <f t="shared" si="0"/>
        <v>20</v>
      </c>
    </row>
    <row r="40" spans="1:12">
      <c r="A40" s="14" t="s">
        <v>31</v>
      </c>
      <c r="B40" s="15" t="s">
        <v>34</v>
      </c>
      <c r="C40" s="15" t="s">
        <v>35</v>
      </c>
      <c r="D40" s="15" t="s">
        <v>28</v>
      </c>
      <c r="E40" s="15" t="s">
        <v>29</v>
      </c>
      <c r="F40" s="15"/>
      <c r="G40" s="15">
        <v>10</v>
      </c>
      <c r="H40" s="11"/>
      <c r="J40" s="11">
        <f t="shared" si="1"/>
        <v>2</v>
      </c>
      <c r="K40" s="11" t="str">
        <f t="shared" si="2"/>
        <v>18</v>
      </c>
      <c r="L40" s="11" t="str">
        <f t="shared" si="0"/>
        <v>20</v>
      </c>
    </row>
    <row r="41" spans="1:12">
      <c r="A41" s="14" t="s">
        <v>33</v>
      </c>
      <c r="B41" s="15" t="s">
        <v>34</v>
      </c>
      <c r="C41" s="15" t="s">
        <v>35</v>
      </c>
      <c r="D41" s="15" t="s">
        <v>28</v>
      </c>
      <c r="E41" s="15" t="s">
        <v>29</v>
      </c>
      <c r="F41" s="15"/>
      <c r="G41" s="15">
        <v>10</v>
      </c>
      <c r="H41" s="11"/>
      <c r="J41" s="11">
        <f t="shared" si="1"/>
        <v>2</v>
      </c>
      <c r="K41" s="11" t="str">
        <f t="shared" si="2"/>
        <v>18</v>
      </c>
      <c r="L41" s="11" t="str">
        <f t="shared" si="0"/>
        <v>20</v>
      </c>
    </row>
    <row r="42" spans="1:12">
      <c r="A42" s="7"/>
      <c r="B42" s="4"/>
      <c r="C42" s="4"/>
      <c r="D42" s="4"/>
      <c r="E42" s="4"/>
      <c r="F42" s="4"/>
      <c r="G42" s="4"/>
      <c r="H42" s="4"/>
      <c r="J42" s="4"/>
      <c r="K42" s="4"/>
      <c r="L42" s="4"/>
    </row>
    <row r="43" spans="1:12">
      <c r="A43" s="7"/>
      <c r="B43" s="4"/>
      <c r="C43" s="4"/>
      <c r="D43" s="4"/>
      <c r="E43" s="4"/>
      <c r="F43" s="4"/>
      <c r="G43" s="4"/>
      <c r="H43" s="4"/>
      <c r="J43" s="4"/>
      <c r="K43" s="4"/>
      <c r="L43" s="4"/>
    </row>
    <row r="45" spans="1:12" ht="18.75">
      <c r="B45" s="24" t="s">
        <v>36</v>
      </c>
      <c r="C45" s="24"/>
      <c r="D45" s="18">
        <f>D47+D48</f>
        <v>16</v>
      </c>
    </row>
    <row r="46" spans="1:12">
      <c r="B46" s="1" t="s">
        <v>37</v>
      </c>
    </row>
    <row r="47" spans="1:12">
      <c r="C47" s="16" t="s">
        <v>38</v>
      </c>
      <c r="D47" s="17">
        <f>SUM(J34:J38)</f>
        <v>10</v>
      </c>
    </row>
    <row r="48" spans="1:12">
      <c r="C48" s="1" t="s">
        <v>39</v>
      </c>
      <c r="D48" s="17">
        <f>SUM(J39:J41)</f>
        <v>6</v>
      </c>
    </row>
    <row r="49" spans="1:8">
      <c r="C49" s="1" t="s">
        <v>40</v>
      </c>
      <c r="D49" s="12"/>
    </row>
    <row r="51" spans="1:8">
      <c r="A51" s="13" t="s">
        <v>15</v>
      </c>
      <c r="B51" s="25">
        <f ca="1">TODAY()</f>
        <v>45733</v>
      </c>
      <c r="C51" s="25"/>
      <c r="D51" s="26" t="s">
        <v>41</v>
      </c>
      <c r="E51" s="26"/>
      <c r="F51" s="27" t="s">
        <v>42</v>
      </c>
      <c r="G51" s="27"/>
      <c r="H51" s="27"/>
    </row>
  </sheetData>
  <mergeCells count="22">
    <mergeCell ref="A1:D1"/>
    <mergeCell ref="F1:G1"/>
    <mergeCell ref="A3:H3"/>
    <mergeCell ref="A5:H5"/>
    <mergeCell ref="A6:D6"/>
    <mergeCell ref="A7:D7"/>
    <mergeCell ref="A8:D8"/>
    <mergeCell ref="A9:H9"/>
    <mergeCell ref="A10:H10"/>
    <mergeCell ref="D17:H17"/>
    <mergeCell ref="B18:C18"/>
    <mergeCell ref="A22:H22"/>
    <mergeCell ref="A23:H23"/>
    <mergeCell ref="A24:H24"/>
    <mergeCell ref="A26:H26"/>
    <mergeCell ref="A28:H28"/>
    <mergeCell ref="A31:H31"/>
    <mergeCell ref="K33:L33"/>
    <mergeCell ref="B45:C45"/>
    <mergeCell ref="B51:C51"/>
    <mergeCell ref="D51:E51"/>
    <mergeCell ref="F51:H51"/>
  </mergeCells>
  <pageMargins left="0.59027777777777801" right="0.31458333333333299" top="0.94444444444444398" bottom="0.31458333333333299" header="0.3" footer="0.3"/>
  <pageSetup paperSize="9" scale="98" orientation="portrait" r:id="rId1"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febr+mart</vt:lpstr>
      <vt:lpstr>'febr+mart'!Print_Area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</dc:creator>
  <cp:lastModifiedBy>KertészMérnöki Tanszék</cp:lastModifiedBy>
  <cp:lastPrinted>2023-10-23T17:07:00Z</cp:lastPrinted>
  <dcterms:created xsi:type="dcterms:W3CDTF">2023-03-20T06:34:00Z</dcterms:created>
  <dcterms:modified xsi:type="dcterms:W3CDTF">2025-03-17T09:31:28Z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4D22B75BF87347598284BBB1E9BFAFD4_12</vt:lpwstr>
  </property>
  <property fmtid="{D5CDD505-2E9C-101B-9397-08002B2CF9AE}" pid="3" name="KSOProductBuildVer">
    <vt:lpwstr>2057-12.2.0.18607</vt:lpwstr>
  </property>
</Properties>
</file>