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8B7BA83E-1584-4EC5-A1F9-B7D9BC7BFA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3" i="1" l="1"/>
  <c r="D62" i="1"/>
  <c r="K36" i="1"/>
  <c r="L36" i="1"/>
  <c r="J36" i="1" s="1"/>
  <c r="L41" i="1"/>
  <c r="J41" i="1" s="1"/>
  <c r="K41" i="1"/>
  <c r="L38" i="1"/>
  <c r="K38" i="1"/>
  <c r="L34" i="1"/>
  <c r="K34" i="1"/>
  <c r="J34" i="1" l="1"/>
  <c r="J38" i="1"/>
  <c r="L39" i="1" l="1"/>
  <c r="L40" i="1"/>
  <c r="L42" i="1"/>
  <c r="L43" i="1"/>
  <c r="L44" i="1"/>
  <c r="L46" i="1"/>
  <c r="L47" i="1"/>
  <c r="L48" i="1"/>
  <c r="L49" i="1"/>
  <c r="L50" i="1"/>
  <c r="L51" i="1"/>
  <c r="L53" i="1"/>
  <c r="L54" i="1"/>
  <c r="L55" i="1"/>
  <c r="L56" i="1"/>
  <c r="L57" i="1"/>
  <c r="K39" i="1"/>
  <c r="K40" i="1"/>
  <c r="K42" i="1"/>
  <c r="J42" i="1" s="1"/>
  <c r="K43" i="1"/>
  <c r="K44" i="1"/>
  <c r="K46" i="1"/>
  <c r="K47" i="1"/>
  <c r="K48" i="1"/>
  <c r="K49" i="1"/>
  <c r="K50" i="1"/>
  <c r="K51" i="1"/>
  <c r="K53" i="1"/>
  <c r="K54" i="1"/>
  <c r="K55" i="1"/>
  <c r="K56" i="1"/>
  <c r="K57" i="1"/>
  <c r="L35" i="1"/>
  <c r="K35" i="1"/>
  <c r="J57" i="1" l="1"/>
  <c r="J49" i="1"/>
  <c r="J39" i="1"/>
  <c r="J55" i="1"/>
  <c r="J46" i="1"/>
  <c r="J51" i="1"/>
  <c r="J50" i="1"/>
  <c r="J44" i="1"/>
  <c r="J53" i="1"/>
  <c r="J43" i="1"/>
  <c r="J40" i="1"/>
  <c r="J48" i="1"/>
  <c r="J54" i="1"/>
  <c r="J56" i="1"/>
  <c r="J47" i="1"/>
  <c r="B66" i="1"/>
  <c r="J35" i="1"/>
  <c r="A14" i="1"/>
  <c r="E8" i="1" l="1"/>
  <c r="E7" i="1"/>
  <c r="E6" i="1" l="1"/>
  <c r="D60" i="1"/>
</calcChain>
</file>

<file path=xl/sharedStrings.xml><?xml version="1.0" encoding="utf-8"?>
<sst xmlns="http://schemas.openxmlformats.org/spreadsheetml/2006/main" count="141" uniqueCount="53">
  <si>
    <t xml:space="preserve">Universitatea Sapientia							
Facultatea de Ştiinţe Tehnice şi Umaniste					
Târgu Mureş </t>
  </si>
  <si>
    <t>APROBAT RECTOR,</t>
  </si>
  <si>
    <t>R E F E R A T</t>
  </si>
  <si>
    <t>TOTAL ORE CONVENŢIONALE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</si>
  <si>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</si>
  <si>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</si>
  <si>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</si>
  <si>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</si>
  <si>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</si>
  <si>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</si>
  <si>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</si>
  <si>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</si>
  <si>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</si>
  <si>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</si>
  <si>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</si>
  <si>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</si>
  <si>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</si>
  <si>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</si>
  <si>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</si>
  <si>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</si>
  <si>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</si>
  <si>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</si>
  <si>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</si>
  <si>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</si>
  <si>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27.09.2024</t>
  </si>
  <si>
    <t>Prot. Pl.</t>
  </si>
  <si>
    <t>11.10.2024</t>
  </si>
  <si>
    <t>18.10.2024</t>
  </si>
  <si>
    <t>25.10.2024</t>
  </si>
  <si>
    <t xml:space="preserve">TOTAL ORE FIZICE </t>
  </si>
  <si>
    <t>din care</t>
  </si>
  <si>
    <t>curs</t>
  </si>
  <si>
    <r>
      <rPr>
        <sz val="12"/>
        <color theme="1"/>
        <rFont val="Times New Roman"/>
        <charset val="134"/>
      </rPr>
      <t xml:space="preserve">sem., </t>
    </r>
    <r>
      <rPr>
        <b/>
        <u/>
        <sz val="12"/>
        <color theme="1"/>
        <rFont val="Times New Roman"/>
        <charset val="134"/>
      </rPr>
      <t>lucr.</t>
    </r>
    <r>
      <rPr>
        <sz val="12"/>
        <color theme="1"/>
        <rFont val="Times New Roman"/>
        <charset val="134"/>
      </rPr>
      <t>, pr.</t>
    </r>
  </si>
  <si>
    <t xml:space="preserve">examen </t>
  </si>
  <si>
    <t>Semnătura</t>
  </si>
  <si>
    <t>________________</t>
  </si>
  <si>
    <t>Chimie și toxicologie fitosanitară (lab)</t>
  </si>
  <si>
    <r>
      <t xml:space="preserve">            din care                              </t>
    </r>
    <r>
      <rPr>
        <b/>
        <sz val="12"/>
        <color theme="1"/>
        <rFont val="Times New Roman"/>
        <family val="1"/>
      </rPr>
      <t>curs</t>
    </r>
  </si>
  <si>
    <t>16.30-18.30</t>
  </si>
  <si>
    <t>18.30-20.30</t>
  </si>
  <si>
    <t>Chimie și toxicologie fitosanitară (curs)</t>
  </si>
  <si>
    <t>08.11.2024</t>
  </si>
  <si>
    <t>15.11.2024</t>
  </si>
  <si>
    <t>22.11.2024</t>
  </si>
  <si>
    <t>29.11.2024</t>
  </si>
  <si>
    <t>06.12.2024</t>
  </si>
  <si>
    <t>13.12.2024</t>
  </si>
  <si>
    <t>20.12.2024</t>
  </si>
  <si>
    <t>I</t>
  </si>
  <si>
    <t>14.30-16.30</t>
  </si>
  <si>
    <r>
      <t>Conform aprobării Senatului universităţii, doamna/</t>
    </r>
    <r>
      <rPr>
        <b/>
        <sz val="12"/>
        <rFont val="Times New Roman"/>
        <family val="1"/>
      </rPr>
      <t>domnul Kovács Gábor</t>
    </r>
    <r>
      <rPr>
        <sz val="12"/>
        <rFont val="Times New Roman"/>
        <family val="1"/>
      </rPr>
      <t xml:space="preserve"> a efectuat un număr de:</t>
    </r>
  </si>
  <si>
    <r>
      <t xml:space="preserve">la disciplina </t>
    </r>
    <r>
      <rPr>
        <b/>
        <sz val="12"/>
        <rFont val="Times New Roman"/>
        <family val="1"/>
      </rPr>
      <t xml:space="preserve">Chimie și toxicologie fitosanitară (MSc) </t>
    </r>
    <r>
      <rPr>
        <sz val="12"/>
        <rFont val="Times New Roman"/>
        <family val="1"/>
      </rPr>
      <t xml:space="preserve">care face parte din postul nr. </t>
    </r>
    <r>
      <rPr>
        <b/>
        <sz val="12"/>
        <rFont val="Times New Roman"/>
        <family val="1"/>
      </rPr>
      <t xml:space="preserve">26 </t>
    </r>
    <r>
      <rPr>
        <sz val="12"/>
        <rFont val="Times New Roman"/>
        <family val="1"/>
      </rPr>
      <t xml:space="preserve">din statul de funcţiuni al Departamentului de Horticultura Facultatea de Ştiinţe Tehnice şi Umaniste, având funcţia didactică de încadrare pentru plata cu ora de șef lucr. universitar în intervalul </t>
    </r>
    <r>
      <rPr>
        <b/>
        <sz val="12"/>
        <rFont val="Times New Roman"/>
        <family val="1"/>
      </rPr>
      <t>sept.-dec. 2024.</t>
    </r>
    <r>
      <rPr>
        <sz val="12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Doamna/</t>
    </r>
    <r>
      <rPr>
        <b/>
        <sz val="12"/>
        <rFont val="Times New Roman"/>
        <family val="1"/>
      </rPr>
      <t>domnu</t>
    </r>
    <r>
      <rPr>
        <sz val="12"/>
        <rFont val="Times New Roman"/>
        <family val="1"/>
      </rPr>
      <t xml:space="preserve">l </t>
    </r>
    <r>
      <rPr>
        <b/>
        <sz val="12"/>
        <rFont val="Times New Roman"/>
        <family val="1"/>
      </rPr>
      <t>Kovács Gábor</t>
    </r>
    <r>
      <rPr>
        <sz val="12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</si>
  <si>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</t>
    </r>
    <r>
      <rPr>
        <b/>
        <sz val="12"/>
        <rFont val="Times New Roman"/>
        <family val="1"/>
      </rPr>
      <t xml:space="preserve"> Kovács Gábor</t>
    </r>
    <r>
      <rPr>
        <sz val="12"/>
        <rFont val="Times New Roman"/>
        <family val="1"/>
      </rPr>
      <t xml:space="preserve"> în cadrul Departamentului de Horticultura în postul nr. </t>
    </r>
    <r>
      <rPr>
        <b/>
        <sz val="12"/>
        <rFont val="Times New Roman"/>
        <family val="1"/>
      </rPr>
      <t>26</t>
    </r>
    <r>
      <rPr>
        <sz val="12"/>
        <rFont val="Times New Roman"/>
        <family val="1"/>
      </rPr>
      <t xml:space="preserve"> disciplina </t>
    </r>
    <r>
      <rPr>
        <b/>
        <sz val="12"/>
        <rFont val="Times New Roman"/>
        <family val="1"/>
      </rPr>
      <t>Chimie și toxicologie fitosanitară (MSc)</t>
    </r>
    <r>
      <rPr>
        <sz val="12"/>
        <rFont val="Times New Roman"/>
        <family val="1"/>
      </rPr>
      <t xml:space="preserve"> având funcţia didactică de încadrare prin plata cu ora de șef lucr. universitar am efectuat în perioada </t>
    </r>
    <r>
      <rPr>
        <b/>
        <sz val="12"/>
        <rFont val="Times New Roman"/>
        <family val="1"/>
      </rPr>
      <t>sept.-dec. 2024</t>
    </r>
    <r>
      <rPr>
        <sz val="12"/>
        <rFont val="Times New Roman"/>
        <family val="1"/>
      </rPr>
      <t xml:space="preserve"> următoarele activității: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</si>
</sst>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5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u/>
      <sz val="14"/>
      <color theme="1"/>
      <name val="Times New Roman"/>
      <charset val="134"/>
    </font>
    <font>
      <u/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2"/>
      <color rgb="FFFF0000"/>
      <name val="Times New Roman"/>
      <charset val="134"/>
    </font>
    <font>
      <b/>
      <u/>
      <sz val="12"/>
      <color theme="1"/>
      <name val="Times New Roman"/>
      <charset val="134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4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64" fontId="7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justify" vertical="justify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horizontal="justify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119062</xdr:colOff>
      <xdr:row>12</xdr:row>
      <xdr:rowOff>47625</xdr:rowOff>
    </xdr:from>
    <xdr:to>
      <xdr:col>5</xdr:col>
      <xdr:colOff>352477</xdr:colOff>
      <xdr:row>15</xdr:row>
      <xdr:rowOff>111125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61FB86-A527-48CE-B671-643694181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0" y="4953000"/>
          <a:ext cx="709665" cy="658813"/>
        </a:xfrm>
        <a:prstGeom prst="rect">
          <a:avLst/>
        </a:prstGeom>
      </xdr:spPr>
    </xdr:pic>
    <xdr:clientData/>
  </xdr:twoCellAnchor>
  <xdr:twoCellAnchor editAs="oneCell">
    <xdr:from>
      <xdr:col>5</xdr:col>
      <xdr:colOff>71437</xdr:colOff>
      <xdr:row>63</xdr:row>
      <xdr:rowOff>87313</xdr:rowOff>
    </xdr:from>
    <xdr:to>
      <xdr:col>7</xdr:col>
      <xdr:colOff>464705</xdr:colOff>
      <xdr:row>65</xdr:row>
      <xdr:rowOff>174625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502E6C6-9DB5-45F3-B3E0-64FF081C8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5430501"/>
          <a:ext cx="1314018" cy="4841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view="pageBreakPreview" zoomScale="120" zoomScaleNormal="120" zoomScaleSheetLayoutView="120" workbookViewId="0">
      <selection activeCell="D64" sqref="D64"/>
    </sheetView>
  </sheetViews>
  <sheetFormatPr defaultColWidth="38.5703125" defaultRowHeight="15.75"/>
  <cols>
    <col min="1" max="1" width="11.42578125" style="1" customWidth="1"/>
    <col min="2" max="2" width="12.42578125" style="1" bestFit="1" customWidth="1"/>
    <col min="3" max="3" width="38" style="1" bestFit="1" customWidth="1"/>
    <col min="4" max="4" width="7.85546875" style="1" customWidth="1"/>
    <col min="5" max="5" width="7.140625" style="1" customWidth="1"/>
    <col min="6" max="7" width="6.85546875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5703125" style="1"/>
  </cols>
  <sheetData>
    <row r="1" spans="1:8" ht="46.5" customHeight="1">
      <c r="A1" s="25" t="s">
        <v>0</v>
      </c>
      <c r="B1" s="25"/>
      <c r="C1" s="25"/>
      <c r="D1" s="25"/>
      <c r="E1" s="2"/>
      <c r="F1" s="26" t="s">
        <v>1</v>
      </c>
      <c r="G1" s="26"/>
      <c r="H1" s="3"/>
    </row>
    <row r="3" spans="1:8" ht="18.75">
      <c r="A3" s="27" t="s">
        <v>2</v>
      </c>
      <c r="B3" s="28"/>
      <c r="C3" s="28"/>
      <c r="D3" s="28"/>
      <c r="E3" s="28"/>
      <c r="F3" s="28"/>
      <c r="G3" s="28"/>
      <c r="H3" s="28"/>
    </row>
    <row r="5" spans="1:8" ht="32.1" customHeight="1">
      <c r="A5" s="29" t="s">
        <v>50</v>
      </c>
      <c r="B5" s="29"/>
      <c r="C5" s="29"/>
      <c r="D5" s="29"/>
      <c r="E5" s="29"/>
      <c r="F5" s="29"/>
      <c r="G5" s="29"/>
      <c r="H5" s="29"/>
    </row>
    <row r="6" spans="1:8">
      <c r="A6" s="30" t="s">
        <v>3</v>
      </c>
      <c r="B6" s="30"/>
      <c r="C6" s="30"/>
      <c r="D6" s="30"/>
      <c r="E6" s="17">
        <f>E7+E8</f>
        <v>56</v>
      </c>
    </row>
    <row r="7" spans="1:8">
      <c r="A7" s="31" t="s">
        <v>37</v>
      </c>
      <c r="B7" s="32"/>
      <c r="C7" s="32"/>
      <c r="D7" s="32"/>
      <c r="E7" s="4">
        <f>D62*2</f>
        <v>28</v>
      </c>
    </row>
    <row r="8" spans="1:8">
      <c r="A8" s="30" t="s">
        <v>4</v>
      </c>
      <c r="B8" s="30"/>
      <c r="C8" s="30"/>
      <c r="D8" s="30"/>
      <c r="E8" s="4">
        <f>D63</f>
        <v>28</v>
      </c>
    </row>
    <row r="9" spans="1:8">
      <c r="A9" s="28"/>
      <c r="B9" s="28"/>
      <c r="C9" s="28"/>
      <c r="D9" s="28"/>
      <c r="E9" s="28"/>
      <c r="F9" s="28"/>
      <c r="G9" s="28"/>
      <c r="H9" s="28"/>
    </row>
    <row r="10" spans="1:8" ht="165.6" customHeight="1">
      <c r="A10" s="33" t="s">
        <v>51</v>
      </c>
      <c r="B10" s="34"/>
      <c r="C10" s="34"/>
      <c r="D10" s="34"/>
      <c r="E10" s="34"/>
      <c r="F10" s="34"/>
      <c r="G10" s="34"/>
      <c r="H10" s="34"/>
    </row>
    <row r="13" spans="1:8">
      <c r="A13" s="5" t="s">
        <v>5</v>
      </c>
    </row>
    <row r="14" spans="1:8">
      <c r="A14" s="6">
        <f ca="1">TODAY()</f>
        <v>45639</v>
      </c>
    </row>
    <row r="15" spans="1:8">
      <c r="A15" s="6"/>
    </row>
    <row r="17" spans="1:8">
      <c r="A17" s="7"/>
      <c r="B17" s="8" t="s">
        <v>6</v>
      </c>
      <c r="C17" s="8"/>
      <c r="D17" s="35" t="s">
        <v>7</v>
      </c>
      <c r="E17" s="35"/>
      <c r="F17" s="35"/>
      <c r="G17" s="35"/>
      <c r="H17" s="35"/>
    </row>
    <row r="18" spans="1:8">
      <c r="B18" s="35" t="s">
        <v>8</v>
      </c>
      <c r="C18" s="35"/>
    </row>
    <row r="19" spans="1:8">
      <c r="B19" s="3"/>
      <c r="C19" s="3"/>
    </row>
    <row r="20" spans="1:8">
      <c r="B20" s="3"/>
      <c r="C20" s="3"/>
    </row>
    <row r="22" spans="1:8">
      <c r="A22" s="32" t="s">
        <v>9</v>
      </c>
      <c r="B22" s="32"/>
      <c r="C22" s="32"/>
      <c r="D22" s="32"/>
      <c r="E22" s="32"/>
      <c r="F22" s="32"/>
      <c r="G22" s="32"/>
      <c r="H22" s="32"/>
    </row>
    <row r="23" spans="1:8">
      <c r="A23" s="32" t="s">
        <v>10</v>
      </c>
      <c r="B23" s="32"/>
      <c r="C23" s="32"/>
      <c r="D23" s="32"/>
      <c r="E23" s="32"/>
      <c r="F23" s="32"/>
      <c r="G23" s="32"/>
      <c r="H23" s="32"/>
    </row>
    <row r="24" spans="1:8">
      <c r="A24" s="30" t="s">
        <v>11</v>
      </c>
      <c r="B24" s="30"/>
      <c r="C24" s="30"/>
      <c r="D24" s="30"/>
      <c r="E24" s="30"/>
      <c r="F24" s="30"/>
      <c r="G24" s="30"/>
      <c r="H24" s="30"/>
    </row>
    <row r="26" spans="1:8">
      <c r="A26" s="36" t="s">
        <v>12</v>
      </c>
      <c r="B26" s="36"/>
      <c r="C26" s="36"/>
      <c r="D26" s="36"/>
      <c r="E26" s="36"/>
      <c r="F26" s="36"/>
      <c r="G26" s="36"/>
      <c r="H26" s="36"/>
    </row>
    <row r="28" spans="1:8" ht="26.45" customHeight="1">
      <c r="A28" s="37" t="s">
        <v>13</v>
      </c>
      <c r="B28" s="37"/>
      <c r="C28" s="37"/>
      <c r="D28" s="37"/>
      <c r="E28" s="37"/>
      <c r="F28" s="37"/>
      <c r="G28" s="37"/>
      <c r="H28" s="37"/>
    </row>
    <row r="31" spans="1:8" ht="62.1" customHeight="1">
      <c r="A31" s="33" t="s">
        <v>52</v>
      </c>
      <c r="B31" s="33"/>
      <c r="C31" s="33"/>
      <c r="D31" s="33"/>
      <c r="E31" s="33"/>
      <c r="F31" s="33"/>
      <c r="G31" s="33"/>
      <c r="H31" s="33"/>
    </row>
    <row r="33" spans="1:12" ht="31.5">
      <c r="A33" s="9" t="s">
        <v>14</v>
      </c>
      <c r="B33" s="9" t="s">
        <v>15</v>
      </c>
      <c r="C33" s="9" t="s">
        <v>16</v>
      </c>
      <c r="D33" s="9" t="s">
        <v>17</v>
      </c>
      <c r="E33" s="9" t="s">
        <v>18</v>
      </c>
      <c r="F33" s="9" t="s">
        <v>19</v>
      </c>
      <c r="G33" s="9" t="s">
        <v>20</v>
      </c>
      <c r="H33" s="9" t="s">
        <v>21</v>
      </c>
      <c r="J33" s="10" t="s">
        <v>22</v>
      </c>
      <c r="K33" s="38" t="s">
        <v>23</v>
      </c>
      <c r="L33" s="38"/>
    </row>
    <row r="34" spans="1:12">
      <c r="A34" s="23" t="s">
        <v>24</v>
      </c>
      <c r="B34" s="24" t="s">
        <v>49</v>
      </c>
      <c r="C34" s="24" t="s">
        <v>36</v>
      </c>
      <c r="D34" s="24" t="s">
        <v>25</v>
      </c>
      <c r="E34" s="24" t="s">
        <v>48</v>
      </c>
      <c r="F34" s="24"/>
      <c r="G34" s="24">
        <v>10</v>
      </c>
      <c r="H34" s="24"/>
      <c r="J34" s="15">
        <f>L34-K34</f>
        <v>2</v>
      </c>
      <c r="K34" s="15" t="str">
        <f>LEFT(B34,5)</f>
        <v>14.30</v>
      </c>
      <c r="L34" s="15" t="str">
        <f>RIGHT(B34,5)</f>
        <v>16.30</v>
      </c>
    </row>
    <row r="35" spans="1:12">
      <c r="A35" s="23" t="s">
        <v>24</v>
      </c>
      <c r="B35" s="24" t="s">
        <v>38</v>
      </c>
      <c r="C35" s="24" t="s">
        <v>36</v>
      </c>
      <c r="D35" s="24" t="s">
        <v>25</v>
      </c>
      <c r="E35" s="24" t="s">
        <v>48</v>
      </c>
      <c r="F35" s="24"/>
      <c r="G35" s="24">
        <v>10</v>
      </c>
      <c r="H35" s="24"/>
      <c r="J35" s="15">
        <f>L35-K35</f>
        <v>2</v>
      </c>
      <c r="K35" s="15" t="str">
        <f>LEFT(B35,5)</f>
        <v>16.30</v>
      </c>
      <c r="L35" s="15" t="str">
        <f>RIGHT(B35,5)</f>
        <v>18.30</v>
      </c>
    </row>
    <row r="36" spans="1:12">
      <c r="A36" s="23" t="s">
        <v>24</v>
      </c>
      <c r="B36" s="24" t="s">
        <v>39</v>
      </c>
      <c r="C36" s="24" t="s">
        <v>40</v>
      </c>
      <c r="D36" s="24" t="s">
        <v>25</v>
      </c>
      <c r="E36" s="24" t="s">
        <v>48</v>
      </c>
      <c r="F36" s="24"/>
      <c r="G36" s="24">
        <v>10</v>
      </c>
      <c r="H36" s="24"/>
      <c r="J36" s="15">
        <f t="shared" ref="J36:J57" si="0">L36-K36</f>
        <v>2</v>
      </c>
      <c r="K36" s="15" t="str">
        <f t="shared" ref="K36:K57" si="1">LEFT(B36,5)</f>
        <v>18.30</v>
      </c>
      <c r="L36" s="15" t="str">
        <f t="shared" ref="L36:L57" si="2">RIGHT(B36,5)</f>
        <v>20.30</v>
      </c>
    </row>
    <row r="37" spans="1:12" ht="4.5" customHeight="1">
      <c r="A37" s="23"/>
      <c r="B37" s="24"/>
      <c r="C37" s="24"/>
      <c r="D37" s="24"/>
      <c r="E37" s="24"/>
      <c r="F37" s="24"/>
      <c r="G37" s="24"/>
      <c r="H37" s="24"/>
      <c r="J37" s="18"/>
      <c r="K37" s="18"/>
      <c r="L37" s="18"/>
    </row>
    <row r="38" spans="1:12">
      <c r="A38" s="23" t="s">
        <v>26</v>
      </c>
      <c r="B38" s="24" t="s">
        <v>49</v>
      </c>
      <c r="C38" s="24" t="s">
        <v>36</v>
      </c>
      <c r="D38" s="24" t="s">
        <v>25</v>
      </c>
      <c r="E38" s="24" t="s">
        <v>48</v>
      </c>
      <c r="F38" s="24"/>
      <c r="G38" s="24">
        <v>10</v>
      </c>
      <c r="H38" s="24"/>
      <c r="J38" s="15">
        <f t="shared" ref="J38" si="3">L38-K38</f>
        <v>2</v>
      </c>
      <c r="K38" s="15" t="str">
        <f t="shared" ref="K38" si="4">LEFT(B38,5)</f>
        <v>14.30</v>
      </c>
      <c r="L38" s="15" t="str">
        <f t="shared" ref="L38" si="5">RIGHT(B38,5)</f>
        <v>16.30</v>
      </c>
    </row>
    <row r="39" spans="1:12">
      <c r="A39" s="23" t="s">
        <v>26</v>
      </c>
      <c r="B39" s="24" t="s">
        <v>38</v>
      </c>
      <c r="C39" s="24" t="s">
        <v>36</v>
      </c>
      <c r="D39" s="24" t="s">
        <v>25</v>
      </c>
      <c r="E39" s="24" t="s">
        <v>48</v>
      </c>
      <c r="F39" s="24"/>
      <c r="G39" s="24">
        <v>10</v>
      </c>
      <c r="H39" s="24"/>
      <c r="J39" s="15">
        <f t="shared" si="0"/>
        <v>2</v>
      </c>
      <c r="K39" s="15" t="str">
        <f t="shared" si="1"/>
        <v>16.30</v>
      </c>
      <c r="L39" s="15" t="str">
        <f t="shared" si="2"/>
        <v>18.30</v>
      </c>
    </row>
    <row r="40" spans="1:12">
      <c r="A40" s="23" t="s">
        <v>26</v>
      </c>
      <c r="B40" s="24" t="s">
        <v>39</v>
      </c>
      <c r="C40" s="24" t="s">
        <v>40</v>
      </c>
      <c r="D40" s="24" t="s">
        <v>25</v>
      </c>
      <c r="E40" s="24" t="s">
        <v>48</v>
      </c>
      <c r="F40" s="24"/>
      <c r="G40" s="24">
        <v>10</v>
      </c>
      <c r="H40" s="24"/>
      <c r="J40" s="15">
        <f t="shared" si="0"/>
        <v>2</v>
      </c>
      <c r="K40" s="15" t="str">
        <f t="shared" si="1"/>
        <v>18.30</v>
      </c>
      <c r="L40" s="15" t="str">
        <f t="shared" si="2"/>
        <v>20.30</v>
      </c>
    </row>
    <row r="41" spans="1:12">
      <c r="A41" s="23" t="s">
        <v>27</v>
      </c>
      <c r="B41" s="24" t="s">
        <v>38</v>
      </c>
      <c r="C41" s="24" t="s">
        <v>36</v>
      </c>
      <c r="D41" s="24" t="s">
        <v>25</v>
      </c>
      <c r="E41" s="24" t="s">
        <v>48</v>
      </c>
      <c r="F41" s="24"/>
      <c r="G41" s="24">
        <v>10</v>
      </c>
      <c r="H41" s="24"/>
      <c r="J41" s="15">
        <f t="shared" ref="J41" si="6">L41-K41</f>
        <v>2</v>
      </c>
      <c r="K41" s="15" t="str">
        <f t="shared" ref="K41" si="7">LEFT(B41,5)</f>
        <v>16.30</v>
      </c>
      <c r="L41" s="15" t="str">
        <f t="shared" ref="L41" si="8">RIGHT(B41,5)</f>
        <v>18.30</v>
      </c>
    </row>
    <row r="42" spans="1:12">
      <c r="A42" s="23" t="s">
        <v>27</v>
      </c>
      <c r="B42" s="24" t="s">
        <v>49</v>
      </c>
      <c r="C42" s="24" t="s">
        <v>36</v>
      </c>
      <c r="D42" s="24" t="s">
        <v>25</v>
      </c>
      <c r="E42" s="24" t="s">
        <v>48</v>
      </c>
      <c r="F42" s="24"/>
      <c r="G42" s="24">
        <v>10</v>
      </c>
      <c r="H42" s="24"/>
      <c r="J42" s="15">
        <f t="shared" si="0"/>
        <v>2</v>
      </c>
      <c r="K42" s="15" t="str">
        <f t="shared" si="1"/>
        <v>14.30</v>
      </c>
      <c r="L42" s="15" t="str">
        <f t="shared" si="2"/>
        <v>16.30</v>
      </c>
    </row>
    <row r="43" spans="1:12">
      <c r="A43" s="23" t="s">
        <v>28</v>
      </c>
      <c r="B43" s="24" t="s">
        <v>38</v>
      </c>
      <c r="C43" s="24" t="s">
        <v>36</v>
      </c>
      <c r="D43" s="24" t="s">
        <v>25</v>
      </c>
      <c r="E43" s="24" t="s">
        <v>48</v>
      </c>
      <c r="F43" s="24"/>
      <c r="G43" s="24">
        <v>10</v>
      </c>
      <c r="H43" s="24"/>
      <c r="J43" s="15">
        <f t="shared" si="0"/>
        <v>2</v>
      </c>
      <c r="K43" s="15" t="str">
        <f t="shared" si="1"/>
        <v>16.30</v>
      </c>
      <c r="L43" s="15" t="str">
        <f t="shared" si="2"/>
        <v>18.30</v>
      </c>
    </row>
    <row r="44" spans="1:12">
      <c r="A44" s="23" t="s">
        <v>28</v>
      </c>
      <c r="B44" s="24" t="s">
        <v>39</v>
      </c>
      <c r="C44" s="24" t="s">
        <v>40</v>
      </c>
      <c r="D44" s="24" t="s">
        <v>25</v>
      </c>
      <c r="E44" s="24" t="s">
        <v>48</v>
      </c>
      <c r="F44" s="24"/>
      <c r="G44" s="24">
        <v>10</v>
      </c>
      <c r="H44" s="24"/>
      <c r="J44" s="15">
        <f t="shared" si="0"/>
        <v>2</v>
      </c>
      <c r="K44" s="15" t="str">
        <f t="shared" si="1"/>
        <v>18.30</v>
      </c>
      <c r="L44" s="15" t="str">
        <f t="shared" si="2"/>
        <v>20.30</v>
      </c>
    </row>
    <row r="45" spans="1:12" ht="3" customHeight="1">
      <c r="A45" s="23"/>
      <c r="B45" s="24"/>
      <c r="C45" s="24"/>
      <c r="D45" s="24"/>
      <c r="E45" s="24"/>
      <c r="F45" s="24"/>
      <c r="G45" s="24"/>
      <c r="H45" s="24"/>
      <c r="J45" s="18"/>
      <c r="K45" s="18"/>
      <c r="L45" s="18"/>
    </row>
    <row r="46" spans="1:12">
      <c r="A46" s="23" t="s">
        <v>41</v>
      </c>
      <c r="B46" s="24" t="s">
        <v>38</v>
      </c>
      <c r="C46" s="24" t="s">
        <v>36</v>
      </c>
      <c r="D46" s="24" t="s">
        <v>25</v>
      </c>
      <c r="E46" s="24" t="s">
        <v>48</v>
      </c>
      <c r="F46" s="24"/>
      <c r="G46" s="24">
        <v>10</v>
      </c>
      <c r="H46" s="24"/>
      <c r="J46" s="15">
        <f t="shared" si="0"/>
        <v>2</v>
      </c>
      <c r="K46" s="15" t="str">
        <f t="shared" si="1"/>
        <v>16.30</v>
      </c>
      <c r="L46" s="15" t="str">
        <f t="shared" si="2"/>
        <v>18.30</v>
      </c>
    </row>
    <row r="47" spans="1:12">
      <c r="A47" s="23" t="s">
        <v>41</v>
      </c>
      <c r="B47" s="24" t="s">
        <v>39</v>
      </c>
      <c r="C47" s="24" t="s">
        <v>40</v>
      </c>
      <c r="D47" s="24" t="s">
        <v>25</v>
      </c>
      <c r="E47" s="24" t="s">
        <v>48</v>
      </c>
      <c r="F47" s="24"/>
      <c r="G47" s="24">
        <v>10</v>
      </c>
      <c r="H47" s="24"/>
      <c r="J47" s="15">
        <f t="shared" si="0"/>
        <v>2</v>
      </c>
      <c r="K47" s="15" t="str">
        <f t="shared" si="1"/>
        <v>18.30</v>
      </c>
      <c r="L47" s="15" t="str">
        <f t="shared" si="2"/>
        <v>20.30</v>
      </c>
    </row>
    <row r="48" spans="1:12">
      <c r="A48" s="23" t="s">
        <v>42</v>
      </c>
      <c r="B48" s="24" t="s">
        <v>38</v>
      </c>
      <c r="C48" s="24" t="s">
        <v>36</v>
      </c>
      <c r="D48" s="24" t="s">
        <v>25</v>
      </c>
      <c r="E48" s="24" t="s">
        <v>48</v>
      </c>
      <c r="F48" s="24"/>
      <c r="G48" s="24">
        <v>10</v>
      </c>
      <c r="H48" s="24"/>
      <c r="J48" s="15">
        <f t="shared" si="0"/>
        <v>2</v>
      </c>
      <c r="K48" s="15" t="str">
        <f t="shared" si="1"/>
        <v>16.30</v>
      </c>
      <c r="L48" s="15" t="str">
        <f t="shared" si="2"/>
        <v>18.30</v>
      </c>
    </row>
    <row r="49" spans="1:12">
      <c r="A49" s="23" t="s">
        <v>43</v>
      </c>
      <c r="B49" s="24" t="s">
        <v>38</v>
      </c>
      <c r="C49" s="24" t="s">
        <v>36</v>
      </c>
      <c r="D49" s="24" t="s">
        <v>25</v>
      </c>
      <c r="E49" s="24" t="s">
        <v>48</v>
      </c>
      <c r="F49" s="24"/>
      <c r="G49" s="24">
        <v>10</v>
      </c>
      <c r="H49" s="24"/>
      <c r="J49" s="15">
        <f t="shared" si="0"/>
        <v>2</v>
      </c>
      <c r="K49" s="15" t="str">
        <f t="shared" si="1"/>
        <v>16.30</v>
      </c>
      <c r="L49" s="15" t="str">
        <f t="shared" si="2"/>
        <v>18.30</v>
      </c>
    </row>
    <row r="50" spans="1:12">
      <c r="A50" s="23" t="s">
        <v>43</v>
      </c>
      <c r="B50" s="24" t="s">
        <v>39</v>
      </c>
      <c r="C50" s="24" t="s">
        <v>40</v>
      </c>
      <c r="D50" s="24" t="s">
        <v>25</v>
      </c>
      <c r="E50" s="24" t="s">
        <v>48</v>
      </c>
      <c r="F50" s="24"/>
      <c r="G50" s="24">
        <v>10</v>
      </c>
      <c r="H50" s="24"/>
      <c r="J50" s="15">
        <f t="shared" si="0"/>
        <v>2</v>
      </c>
      <c r="K50" s="15" t="str">
        <f t="shared" si="1"/>
        <v>18.30</v>
      </c>
      <c r="L50" s="15" t="str">
        <f t="shared" si="2"/>
        <v>20.30</v>
      </c>
    </row>
    <row r="51" spans="1:12">
      <c r="A51" s="23" t="s">
        <v>44</v>
      </c>
      <c r="B51" s="24" t="s">
        <v>38</v>
      </c>
      <c r="C51" s="24" t="s">
        <v>36</v>
      </c>
      <c r="D51" s="24" t="s">
        <v>25</v>
      </c>
      <c r="E51" s="24" t="s">
        <v>48</v>
      </c>
      <c r="F51" s="24"/>
      <c r="G51" s="24">
        <v>10</v>
      </c>
      <c r="H51" s="24"/>
      <c r="J51" s="15">
        <f t="shared" si="0"/>
        <v>2</v>
      </c>
      <c r="K51" s="15" t="str">
        <f t="shared" si="1"/>
        <v>16.30</v>
      </c>
      <c r="L51" s="15" t="str">
        <f t="shared" si="2"/>
        <v>18.30</v>
      </c>
    </row>
    <row r="52" spans="1:12" ht="3.75" customHeight="1">
      <c r="A52" s="23"/>
      <c r="B52" s="24"/>
      <c r="C52" s="24"/>
      <c r="D52" s="24"/>
      <c r="E52" s="24"/>
      <c r="F52" s="24"/>
      <c r="G52" s="24"/>
      <c r="H52" s="24"/>
      <c r="J52" s="18"/>
      <c r="K52" s="18"/>
      <c r="L52" s="18"/>
    </row>
    <row r="53" spans="1:12">
      <c r="A53" s="23" t="s">
        <v>45</v>
      </c>
      <c r="B53" s="24" t="s">
        <v>38</v>
      </c>
      <c r="C53" s="24" t="s">
        <v>36</v>
      </c>
      <c r="D53" s="24" t="s">
        <v>25</v>
      </c>
      <c r="E53" s="24" t="s">
        <v>48</v>
      </c>
      <c r="F53" s="24"/>
      <c r="G53" s="24">
        <v>10</v>
      </c>
      <c r="H53" s="24"/>
      <c r="J53" s="15">
        <f t="shared" si="0"/>
        <v>2</v>
      </c>
      <c r="K53" s="15" t="str">
        <f t="shared" si="1"/>
        <v>16.30</v>
      </c>
      <c r="L53" s="15" t="str">
        <f t="shared" si="2"/>
        <v>18.30</v>
      </c>
    </row>
    <row r="54" spans="1:12">
      <c r="A54" s="23" t="s">
        <v>45</v>
      </c>
      <c r="B54" s="24" t="s">
        <v>39</v>
      </c>
      <c r="C54" s="24" t="s">
        <v>40</v>
      </c>
      <c r="D54" s="24" t="s">
        <v>25</v>
      </c>
      <c r="E54" s="24" t="s">
        <v>48</v>
      </c>
      <c r="F54" s="24"/>
      <c r="G54" s="24">
        <v>10</v>
      </c>
      <c r="H54" s="24"/>
      <c r="J54" s="15">
        <f t="shared" si="0"/>
        <v>2</v>
      </c>
      <c r="K54" s="15" t="str">
        <f t="shared" si="1"/>
        <v>18.30</v>
      </c>
      <c r="L54" s="15" t="str">
        <f t="shared" si="2"/>
        <v>20.30</v>
      </c>
    </row>
    <row r="55" spans="1:12">
      <c r="A55" s="23" t="s">
        <v>46</v>
      </c>
      <c r="B55" s="24" t="s">
        <v>38</v>
      </c>
      <c r="C55" s="24" t="s">
        <v>36</v>
      </c>
      <c r="D55" s="24" t="s">
        <v>25</v>
      </c>
      <c r="E55" s="24" t="s">
        <v>48</v>
      </c>
      <c r="F55" s="24"/>
      <c r="G55" s="24">
        <v>10</v>
      </c>
      <c r="H55" s="24"/>
      <c r="J55" s="15">
        <f t="shared" si="0"/>
        <v>2</v>
      </c>
      <c r="K55" s="15" t="str">
        <f t="shared" si="1"/>
        <v>16.30</v>
      </c>
      <c r="L55" s="15" t="str">
        <f t="shared" si="2"/>
        <v>18.30</v>
      </c>
    </row>
    <row r="56" spans="1:12">
      <c r="A56" s="23" t="s">
        <v>47</v>
      </c>
      <c r="B56" s="24" t="s">
        <v>38</v>
      </c>
      <c r="C56" s="24" t="s">
        <v>36</v>
      </c>
      <c r="D56" s="24" t="s">
        <v>25</v>
      </c>
      <c r="E56" s="24" t="s">
        <v>48</v>
      </c>
      <c r="F56" s="24"/>
      <c r="G56" s="24">
        <v>10</v>
      </c>
      <c r="H56" s="24"/>
      <c r="J56" s="15">
        <f t="shared" si="0"/>
        <v>2</v>
      </c>
      <c r="K56" s="15" t="str">
        <f t="shared" si="1"/>
        <v>16.30</v>
      </c>
      <c r="L56" s="15" t="str">
        <f t="shared" si="2"/>
        <v>18.30</v>
      </c>
    </row>
    <row r="57" spans="1:12">
      <c r="A57" s="23" t="s">
        <v>47</v>
      </c>
      <c r="B57" s="24" t="s">
        <v>39</v>
      </c>
      <c r="C57" s="24" t="s">
        <v>40</v>
      </c>
      <c r="D57" s="24" t="s">
        <v>25</v>
      </c>
      <c r="E57" s="24" t="s">
        <v>48</v>
      </c>
      <c r="F57" s="24"/>
      <c r="G57" s="24">
        <v>10</v>
      </c>
      <c r="H57" s="24"/>
      <c r="J57" s="15">
        <f t="shared" si="0"/>
        <v>2</v>
      </c>
      <c r="K57" s="15" t="str">
        <f t="shared" si="1"/>
        <v>18.30</v>
      </c>
      <c r="L57" s="15" t="str">
        <f t="shared" si="2"/>
        <v>20.30</v>
      </c>
    </row>
    <row r="58" spans="1:12">
      <c r="A58" s="19"/>
      <c r="B58" s="20"/>
      <c r="C58" s="20"/>
      <c r="D58" s="21"/>
      <c r="E58" s="21"/>
      <c r="F58" s="21"/>
      <c r="G58" s="21"/>
      <c r="H58" s="22"/>
      <c r="J58" s="22"/>
      <c r="K58" s="22"/>
      <c r="L58" s="22"/>
    </row>
    <row r="60" spans="1:12">
      <c r="B60" s="39" t="s">
        <v>29</v>
      </c>
      <c r="C60" s="39"/>
      <c r="D60" s="16">
        <f>D62+D63</f>
        <v>42</v>
      </c>
    </row>
    <row r="61" spans="1:12">
      <c r="B61" s="1" t="s">
        <v>30</v>
      </c>
    </row>
    <row r="62" spans="1:12">
      <c r="C62" s="13" t="s">
        <v>31</v>
      </c>
      <c r="D62" s="14">
        <f>SUM(J36+J40+J44+J47+J50+J54+J57)</f>
        <v>14</v>
      </c>
    </row>
    <row r="63" spans="1:12">
      <c r="C63" s="1" t="s">
        <v>32</v>
      </c>
      <c r="D63" s="14">
        <f>SUM(J35+J39+J42+J43+J46+J48+J49+J51+J53+J55+J56+J34+J38+J41)</f>
        <v>28</v>
      </c>
    </row>
    <row r="64" spans="1:12">
      <c r="C64" s="1" t="s">
        <v>33</v>
      </c>
      <c r="D64" s="11"/>
    </row>
    <row r="66" spans="1:8">
      <c r="A66" s="12" t="s">
        <v>14</v>
      </c>
      <c r="B66" s="40">
        <f ca="1">TODAY()</f>
        <v>45639</v>
      </c>
      <c r="C66" s="40"/>
      <c r="D66" s="41" t="s">
        <v>34</v>
      </c>
      <c r="E66" s="41"/>
      <c r="F66" s="42" t="s">
        <v>35</v>
      </c>
      <c r="G66" s="42"/>
      <c r="H66" s="42"/>
    </row>
  </sheetData>
  <mergeCells count="22">
    <mergeCell ref="A28:H28"/>
    <mergeCell ref="A31:H31"/>
    <mergeCell ref="K33:L33"/>
    <mergeCell ref="B60:C60"/>
    <mergeCell ref="B66:C66"/>
    <mergeCell ref="D66:E66"/>
    <mergeCell ref="F66:H66"/>
    <mergeCell ref="B18:C18"/>
    <mergeCell ref="A22:H22"/>
    <mergeCell ref="A23:H23"/>
    <mergeCell ref="A24:H24"/>
    <mergeCell ref="A26:H26"/>
    <mergeCell ref="A7:D7"/>
    <mergeCell ref="A8:D8"/>
    <mergeCell ref="A9:H9"/>
    <mergeCell ref="A10:H10"/>
    <mergeCell ref="D17:H17"/>
    <mergeCell ref="A1:D1"/>
    <mergeCell ref="F1:G1"/>
    <mergeCell ref="A3:H3"/>
    <mergeCell ref="A5:H5"/>
    <mergeCell ref="A6:D6"/>
  </mergeCells>
  <pageMargins left="0.59027777777777801" right="0.31458333333333299" top="0.94444444444444398" bottom="0.31458333333333299" header="0.3" footer="0.3"/>
  <pageSetup paperSize="9" scale="88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2024-12-13T12:47:58Z</cp:lastPrinted>
  <dcterms:created xsi:type="dcterms:W3CDTF">2023-03-20T06:34:00Z</dcterms:created>
  <dcterms:modified xsi:type="dcterms:W3CDTF">2024-12-13T12:48:08Z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4D22B75BF87347598284BBB1E9BFAFD4_12</vt:lpwstr>
  </property>
  <property fmtid="{D5CDD505-2E9C-101B-9397-08002B2CF9AE}" pid="3" name="KSOProductBuildVer">
    <vt:lpwstr>2057-12.2.0.18607</vt:lpwstr>
  </property>
</Properties>
</file>