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<sst xmlns="http://schemas.openxmlformats.org/spreadsheetml/2006/main" count="91" uniqueCount="89">
  <si>
    <t>UNIVERSITATEA SAPIENTIA</t>
  </si>
  <si>
    <t>FACULTATEA DE ȘTIINȚE TEHNICE ȘI UMANISTE</t>
  </si>
  <si>
    <t>DEPARTAMENTUL DE HORTICULTURĂ</t>
  </si>
  <si>
    <t>F I Ş A   P O S T U L U I</t>
  </si>
  <si>
    <t>Anul universitar 2023-2024</t>
  </si>
  <si>
    <r>
      <t xml:space="preserve">NUMELE CADRULUI DIDACTIC: </t>
    </r>
    <r>
      <rPr>
        <b/>
        <sz val="12"/>
        <color rgb="FFFF0000"/>
        <rFont val="Cambria"/>
        <charset val="134"/>
      </rPr>
      <t>BENEDEK KLÁRA</t>
    </r>
  </si>
  <si>
    <r>
      <t xml:space="preserve">GRADUL DIDACTIC/TITLUL ŞTIINŢIFIC: </t>
    </r>
    <r>
      <rPr>
        <b/>
        <sz val="11"/>
        <color rgb="FFFF0000"/>
        <rFont val="Cambria"/>
        <charset val="134"/>
      </rPr>
      <t>șef lucrări/dr.</t>
    </r>
  </si>
  <si>
    <r>
      <t>Postul nr</t>
    </r>
    <r>
      <rPr>
        <b/>
        <sz val="11"/>
        <color rgb="FFFF0000"/>
        <rFont val="Cambria"/>
        <charset val="134"/>
      </rPr>
      <t>. 1</t>
    </r>
  </si>
  <si>
    <t>Cap.</t>
  </si>
  <si>
    <t>Codul activităţii</t>
  </si>
  <si>
    <t>DENUMIREA ACTIVITĂŢII</t>
  </si>
  <si>
    <t>Nr. ore fizice</t>
  </si>
  <si>
    <t>Coeficient</t>
  </si>
  <si>
    <t>Nr. ore conven-ţionale</t>
  </si>
  <si>
    <t>A</t>
  </si>
  <si>
    <t>A.1</t>
  </si>
  <si>
    <t>Activităţi de predare inclusiv pregătirea acestora</t>
  </si>
  <si>
    <t>Az ál1áskeretben alapállásban szereplő előadások fizikai óraszáma szorozva 14 oktatási héttel: 14*(2+2+2+1)</t>
  </si>
  <si>
    <t>A.2</t>
  </si>
  <si>
    <t>Activităţi de seminar, proiecte de an, lucrări practice şi de laborator (inclusiv pregătirea acestora)</t>
  </si>
  <si>
    <t>Az álláskeretben alapállásban szereplő szemináriumok + laborok + tervek fizikai óraszáma, szorozva 14 oktatási héttel: 14*(1+4+6)</t>
  </si>
  <si>
    <t>A.3</t>
  </si>
  <si>
    <t>Îndrumarea (conducerea) proiectelor de finalizare a studiilor, a lucrărilor de licenţă şi de absolvire</t>
  </si>
  <si>
    <t>15 óra államvizsga dolgozatonként (max. 3 államvizsga dolgozatra korlátozva: 3*15)</t>
  </si>
  <si>
    <t>A.5</t>
  </si>
  <si>
    <t>Activitate practică productivă şi practică  pedagogică (inclusiv pregătirea acestora)</t>
  </si>
  <si>
    <t>nyári gyakorlat megszervezésével eltőltött idő (főleg a szakkoordinátorok feladata)</t>
  </si>
  <si>
    <t>A.7</t>
  </si>
  <si>
    <t>Conducerea activităţilor didactice artistice sau sportive (inclusiv pregătirea acestora)</t>
  </si>
  <si>
    <t>ilyen nálunk nincs</t>
  </si>
  <si>
    <t>A.8</t>
  </si>
  <si>
    <t>Activităţi de evaluare</t>
  </si>
  <si>
    <t>Diákok vizsgázatatása, tesztelése, felmérése, házi feladatok ellenőrzése az A8-as pontban leírtak alapján (1/3+1/3+1/4+1/4)*(58+63+28+50+50+34)</t>
  </si>
  <si>
    <t>A.9</t>
  </si>
  <si>
    <t>Consultaţii</t>
  </si>
  <si>
    <t>Maximum: Az A1 pontnál feltüntetett előadásokhoz 1.2 óra konzultáció hetente 20 diákonként vagy 1 óra  hetente 20 diák alatti csoportoknak (1.2*14*(58+63+28)/20)</t>
  </si>
  <si>
    <t>A.10</t>
  </si>
  <si>
    <t>Îndrumarea cercurilor ştiinţifice studenţeşti</t>
  </si>
  <si>
    <t>Maximum: 120 óra évente (azok számára akik diákkört vagy TDK dolgozatot vezetnek)</t>
  </si>
  <si>
    <t>A.11</t>
  </si>
  <si>
    <t>Îndrumarea studenţilor (tutoriat) pentru alegerea rutei profesionale în cadrul sistemului de credite transferabile</t>
  </si>
  <si>
    <t>Maximum: 60 óra évente (főleg a szakkoordinátorok feladta)</t>
  </si>
  <si>
    <t>A.12</t>
  </si>
  <si>
    <t>Participarea la comisii şi consilii în interesul învăţământului</t>
  </si>
  <si>
    <t>Maximum: 2 óra / gyülés (28*2)</t>
  </si>
  <si>
    <t>A14</t>
  </si>
  <si>
    <t>Activităţi privind pregătirea şi promovarea cadrelor didactice din învăţământul superior</t>
  </si>
  <si>
    <t>versenyvizsga bizottsági tagságra elszámolható órák az A14-es pontban szereplő leírás alapján</t>
  </si>
  <si>
    <t>Nr. ore total</t>
  </si>
  <si>
    <t>B.</t>
  </si>
  <si>
    <t>B.1</t>
  </si>
  <si>
    <t>Pregătire individuală (autoperfecţionare)</t>
  </si>
  <si>
    <t>B.2</t>
  </si>
  <si>
    <t>Audierea unor cursuri sau parcurgerea unor module de curs. Parcurgerea completă a formelor postuniversitare de învăţământ în domeniul de activitate sau într-unul complementar</t>
  </si>
  <si>
    <t>B.3</t>
  </si>
  <si>
    <t>Participarea la conferinţe, simpozioane, congrese  ş.a. organizate în domeniul de activitate principal sau în domenii interdisciplinare</t>
  </si>
  <si>
    <t>B.4</t>
  </si>
  <si>
    <t>Organizarea de congrese ş.a. în domeniul de activitate sau în domenii colaterale</t>
  </si>
  <si>
    <t>B.5</t>
  </si>
  <si>
    <t>Înfiinţarea, amenajarea şi modernizarea laboratoarelor, staţiilor pilot, centrelor de excelenţă (cercetare), aparaturii de laboratoare ş.a.</t>
  </si>
  <si>
    <t>B.6</t>
  </si>
  <si>
    <t>Organizarea de schimburi academice între diferite universităţi din ţară şi străinătate.</t>
  </si>
  <si>
    <t>B.7</t>
  </si>
  <si>
    <t>Participarea la programele internaţionale la care România este parte.</t>
  </si>
  <si>
    <t>B.8</t>
  </si>
  <si>
    <t>Perfecţionarea propriei pregătiri pedagogice</t>
  </si>
  <si>
    <t>B.9</t>
  </si>
  <si>
    <t>Elaborarea de manuale, îndrumare, culegeri de probleme şi de teste şi altor materiale didactice</t>
  </si>
  <si>
    <t>kb. 8 óra hetente x 41 hét = 328 óra (leosztva a B kategória 9 alpontjára)</t>
  </si>
  <si>
    <t>C.</t>
  </si>
  <si>
    <t>C.1</t>
  </si>
  <si>
    <t>Activităţi prevăzute în planul intern de cercetare al catedrei</t>
  </si>
  <si>
    <t>C.2</t>
  </si>
  <si>
    <t>Activităţi în cadrul centrelor de cercetare prevăzute în planul intern</t>
  </si>
  <si>
    <t>C.3</t>
  </si>
  <si>
    <t>Activităţi în cadrul centrelor de transfer tehnologic</t>
  </si>
  <si>
    <t>C.4</t>
  </si>
  <si>
    <t>Activităţi individuale de inovare sau inventică, prevăzute în planul intern</t>
  </si>
  <si>
    <t>C.5</t>
  </si>
  <si>
    <t>Elaborarea tratatelor, monografiilor şi a cărţilor de specialitate, prevăzute în planul intern</t>
  </si>
  <si>
    <t>kb. 9 óra hetente x 41 hét = 369 óra (leosztva a C kategória 5 alpontjára)</t>
  </si>
  <si>
    <t>NR. ORE TOTAL (A+B+C):</t>
  </si>
  <si>
    <t xml:space="preserve">DECAN, </t>
  </si>
  <si>
    <t>DIRECTOR DEPARTAMENT,</t>
  </si>
  <si>
    <t>Conf. dr. Domokos József</t>
  </si>
  <si>
    <t>Șef lucr. dr. Benedek Klára</t>
  </si>
  <si>
    <t>Angajat,</t>
  </si>
  <si>
    <t>dr. Benedek Klára</t>
  </si>
  <si>
    <t>Data: 27.10.2023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</si>
</sst>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.000000000000"/>
  </numFmts>
  <fonts count="34">
    <font>
      <sz val="10"/>
      <color rgb="FF000000"/>
      <name val="Calibri"/>
      <charset val="134"/>
      <scheme val="minor"/>
    </font>
    <font>
      <sz val="10"/>
      <color theme="1"/>
      <name val="Cambria"/>
      <charset val="134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b/>
      <sz val="16"/>
      <color theme="1"/>
      <name val="Cambria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b/>
      <sz val="10"/>
      <color theme="1"/>
      <name val="Cambria"/>
      <charset val="134"/>
    </font>
    <font>
      <sz val="10"/>
      <color rgb="FFFF0000"/>
      <name val="Cambria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mbria"/>
      <charset val="134"/>
    </font>
    <font>
      <b/>
      <sz val="11"/>
      <color rgb="FFFF0000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/>
    <xf numFmtId="176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3" fillId="0" borderId="1" xfId="0" applyFont="1" applyBorder="1" applyAlignme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A22" workbookViewId="0">
      <selection activeCell="D46" sqref="D46"/>
    </sheetView>
  </sheetViews>
  <sheetFormatPr defaultColWidth="14.4380952380952" defaultRowHeight="15" customHeight="1"/>
  <cols>
    <col min="1" max="1" width="3" customWidth="1"/>
    <col min="2" max="2" width="5" customWidth="1"/>
    <col min="3" max="3" width="10.6666666666667" customWidth="1"/>
    <col min="4" max="4" width="51.6666666666667" customWidth="1"/>
    <col min="5" max="5" width="8.43809523809524" customWidth="1"/>
    <col min="6" max="6" width="11.3333333333333" customWidth="1"/>
    <col min="7" max="7" width="9.1047619047619" customWidth="1"/>
    <col min="8" max="8" width="14" customWidth="1"/>
    <col min="9" max="15" width="9.1047619047619" customWidth="1"/>
    <col min="16" max="16" width="5.33333333333333" customWidth="1"/>
    <col min="17" max="19" width="9.1047619047619" customWidth="1"/>
    <col min="20" max="26" width="8" customWidth="1"/>
  </cols>
  <sheetData>
    <row r="1" ht="13.5" customHeight="1" spans="1:26">
      <c r="A1" s="1"/>
      <c r="B1" s="2" t="s">
        <v>0</v>
      </c>
      <c r="C1" s="2"/>
      <c r="D1" s="3"/>
      <c r="E1" s="1"/>
      <c r="F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 spans="1:26">
      <c r="A2" s="1"/>
      <c r="B2" s="2" t="s">
        <v>1</v>
      </c>
      <c r="C2" s="2"/>
      <c r="D2" s="3"/>
      <c r="E2" s="1"/>
      <c r="F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 spans="1:26">
      <c r="A3" s="1"/>
      <c r="B3" s="2" t="s">
        <v>2</v>
      </c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 spans="1:26">
      <c r="A4" s="1"/>
      <c r="B4" s="1"/>
      <c r="C4" s="1"/>
      <c r="D4" s="1"/>
      <c r="E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 spans="1:26">
      <c r="A5" s="1"/>
      <c r="B5" s="5" t="s">
        <v>3</v>
      </c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 spans="1:26">
      <c r="A6" s="1"/>
      <c r="B6" s="7" t="s">
        <v>4</v>
      </c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 spans="1:26">
      <c r="A7" s="1"/>
      <c r="B7" s="7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 spans="1:26">
      <c r="A8" s="1"/>
      <c r="B8" s="8" t="s">
        <v>5</v>
      </c>
      <c r="E8" s="7"/>
      <c r="F8" s="7"/>
      <c r="G8" s="7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Height="1" spans="1:26">
      <c r="A9" s="1"/>
      <c r="B9" s="9" t="s">
        <v>6</v>
      </c>
      <c r="E9" s="1"/>
      <c r="F9" s="1"/>
      <c r="G9" s="1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Height="1" spans="1:26">
      <c r="A10" s="1"/>
      <c r="B10" s="2" t="s">
        <v>7</v>
      </c>
      <c r="C10" s="2"/>
      <c r="D10" s="3"/>
      <c r="E10" s="1"/>
      <c r="F10" s="1"/>
      <c r="G10" s="1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Height="1" spans="1:26">
      <c r="A11" s="1"/>
      <c r="B11" s="10"/>
      <c r="C11" s="10"/>
      <c r="D11" s="1"/>
      <c r="E11" s="1"/>
      <c r="F11" s="1"/>
      <c r="G11" s="1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1.25" customHeight="1" spans="1:26">
      <c r="A12" s="1"/>
      <c r="B12" s="12" t="s">
        <v>8</v>
      </c>
      <c r="C12" s="13" t="s">
        <v>9</v>
      </c>
      <c r="D12" s="12" t="s">
        <v>10</v>
      </c>
      <c r="E12" s="13" t="s">
        <v>11</v>
      </c>
      <c r="F12" s="12" t="s">
        <v>12</v>
      </c>
      <c r="G12" s="13" t="s">
        <v>13</v>
      </c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 spans="1:26">
      <c r="A13" s="1"/>
      <c r="B13" s="14" t="s">
        <v>14</v>
      </c>
      <c r="C13" s="15" t="s">
        <v>15</v>
      </c>
      <c r="D13" s="16" t="s">
        <v>16</v>
      </c>
      <c r="E13" s="15">
        <f>(2+2+2+1)*14</f>
        <v>98</v>
      </c>
      <c r="F13" s="15">
        <v>2</v>
      </c>
      <c r="G13" s="15">
        <f t="shared" ref="G13:G23" si="0">E13*F13</f>
        <v>196</v>
      </c>
      <c r="H13" s="17" t="s">
        <v>17</v>
      </c>
      <c r="R13" s="1"/>
      <c r="S13" s="1"/>
      <c r="T13" s="1"/>
      <c r="U13" s="1"/>
      <c r="V13" s="1"/>
      <c r="W13" s="1"/>
      <c r="X13" s="1"/>
      <c r="Y13" s="1"/>
      <c r="Z13" s="1"/>
    </row>
    <row r="14" ht="28.5" customHeight="1" spans="1:26">
      <c r="A14" s="1"/>
      <c r="B14" s="14"/>
      <c r="C14" s="15" t="s">
        <v>18</v>
      </c>
      <c r="D14" s="16" t="s">
        <v>19</v>
      </c>
      <c r="E14" s="15">
        <f>(1+2+1+6)*14</f>
        <v>140</v>
      </c>
      <c r="F14" s="15">
        <v>1</v>
      </c>
      <c r="G14" s="15">
        <f t="shared" si="0"/>
        <v>140</v>
      </c>
      <c r="H14" s="17" t="s">
        <v>20</v>
      </c>
      <c r="P14" s="3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 spans="1:26">
      <c r="A15" s="1"/>
      <c r="B15" s="18"/>
      <c r="C15" s="15" t="s">
        <v>21</v>
      </c>
      <c r="D15" s="16" t="s">
        <v>22</v>
      </c>
      <c r="E15" s="15">
        <f>2*15</f>
        <v>30</v>
      </c>
      <c r="F15" s="15">
        <v>1</v>
      </c>
      <c r="G15" s="15">
        <f t="shared" si="0"/>
        <v>30</v>
      </c>
      <c r="H15" s="17" t="s">
        <v>23</v>
      </c>
      <c r="P15" s="3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 spans="1:26">
      <c r="A16" s="1"/>
      <c r="B16" s="18"/>
      <c r="C16" s="15" t="s">
        <v>24</v>
      </c>
      <c r="D16" s="16" t="s">
        <v>25</v>
      </c>
      <c r="E16" s="15">
        <v>40</v>
      </c>
      <c r="F16" s="15">
        <v>1</v>
      </c>
      <c r="G16" s="15">
        <f t="shared" si="0"/>
        <v>40</v>
      </c>
      <c r="H16" s="17" t="s">
        <v>26</v>
      </c>
      <c r="P16" s="3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 spans="1:26">
      <c r="A17" s="1"/>
      <c r="B17" s="18"/>
      <c r="C17" s="15" t="s">
        <v>27</v>
      </c>
      <c r="D17" s="16" t="s">
        <v>28</v>
      </c>
      <c r="E17" s="15">
        <v>0</v>
      </c>
      <c r="F17" s="15">
        <v>1</v>
      </c>
      <c r="G17" s="15">
        <f t="shared" si="0"/>
        <v>0</v>
      </c>
      <c r="H17" s="17" t="s">
        <v>29</v>
      </c>
      <c r="P17" s="3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 spans="1:26">
      <c r="A18" s="1"/>
      <c r="B18" s="18"/>
      <c r="C18" s="15" t="s">
        <v>30</v>
      </c>
      <c r="D18" s="16" t="s">
        <v>31</v>
      </c>
      <c r="E18" s="19">
        <v>219</v>
      </c>
      <c r="F18" s="15">
        <v>1</v>
      </c>
      <c r="G18" s="19">
        <f t="shared" si="0"/>
        <v>219</v>
      </c>
      <c r="H18" s="17" t="s">
        <v>32</v>
      </c>
      <c r="P18" s="3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 spans="1:26">
      <c r="A19" s="1"/>
      <c r="B19" s="18"/>
      <c r="C19" s="15" t="s">
        <v>33</v>
      </c>
      <c r="D19" s="16" t="s">
        <v>34</v>
      </c>
      <c r="E19" s="19">
        <v>70</v>
      </c>
      <c r="F19" s="15">
        <v>1</v>
      </c>
      <c r="G19" s="19">
        <f t="shared" si="0"/>
        <v>70</v>
      </c>
      <c r="H19" s="17" t="s">
        <v>35</v>
      </c>
      <c r="P19" s="3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 spans="1:26">
      <c r="A20" s="1"/>
      <c r="B20" s="18"/>
      <c r="C20" s="15" t="s">
        <v>36</v>
      </c>
      <c r="D20" s="16" t="s">
        <v>37</v>
      </c>
      <c r="E20" s="15">
        <v>112</v>
      </c>
      <c r="F20" s="15">
        <v>1</v>
      </c>
      <c r="G20" s="19">
        <f t="shared" si="0"/>
        <v>112</v>
      </c>
      <c r="H20" s="17" t="s">
        <v>38</v>
      </c>
      <c r="R20" s="1"/>
      <c r="S20" s="1"/>
      <c r="T20" s="1"/>
      <c r="U20" s="1"/>
      <c r="V20" s="1"/>
      <c r="W20" s="1"/>
      <c r="X20" s="1"/>
      <c r="Y20" s="1"/>
      <c r="Z20" s="1"/>
    </row>
    <row r="21" ht="30" customHeight="1" spans="1:26">
      <c r="A21" s="1"/>
      <c r="B21" s="18"/>
      <c r="C21" s="15" t="s">
        <v>39</v>
      </c>
      <c r="D21" s="16" t="s">
        <v>40</v>
      </c>
      <c r="E21" s="20">
        <v>30</v>
      </c>
      <c r="F21" s="20">
        <v>1</v>
      </c>
      <c r="G21" s="15">
        <f t="shared" si="0"/>
        <v>30</v>
      </c>
      <c r="H21" s="17" t="s">
        <v>41</v>
      </c>
      <c r="P21" s="3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 spans="1:26">
      <c r="A22" s="1"/>
      <c r="B22" s="18"/>
      <c r="C22" s="15" t="s">
        <v>42</v>
      </c>
      <c r="D22" s="16" t="s">
        <v>43</v>
      </c>
      <c r="E22" s="15">
        <v>56</v>
      </c>
      <c r="F22" s="15">
        <v>1</v>
      </c>
      <c r="G22" s="15">
        <f t="shared" si="0"/>
        <v>56</v>
      </c>
      <c r="H22" s="17" t="s">
        <v>44</v>
      </c>
      <c r="P22" s="3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8.5" customHeight="1" spans="1:26">
      <c r="A23" s="1"/>
      <c r="B23" s="18"/>
      <c r="C23" s="15" t="s">
        <v>45</v>
      </c>
      <c r="D23" s="16" t="s">
        <v>46</v>
      </c>
      <c r="E23" s="15">
        <v>50</v>
      </c>
      <c r="F23" s="15">
        <v>1</v>
      </c>
      <c r="G23" s="15">
        <f t="shared" si="0"/>
        <v>50</v>
      </c>
      <c r="H23" s="17" t="s">
        <v>47</v>
      </c>
      <c r="P23" s="37"/>
      <c r="S23" s="39"/>
      <c r="T23" s="1"/>
      <c r="U23" s="1"/>
      <c r="V23" s="1"/>
      <c r="W23" s="1"/>
      <c r="X23" s="1"/>
      <c r="Y23" s="1"/>
      <c r="Z23" s="1"/>
    </row>
    <row r="24" customHeight="1" spans="1:26">
      <c r="A24" s="1"/>
      <c r="B24" s="21" t="s">
        <v>48</v>
      </c>
      <c r="C24" s="22"/>
      <c r="D24" s="22"/>
      <c r="E24" s="22"/>
      <c r="F24" s="23"/>
      <c r="G24" s="24">
        <f>SUM(G13:G23)</f>
        <v>943</v>
      </c>
      <c r="H24" s="17"/>
      <c r="I24" s="38"/>
      <c r="J24" s="38"/>
      <c r="K24" s="38"/>
      <c r="L24" s="38"/>
      <c r="M24" s="38"/>
      <c r="N24" s="38"/>
      <c r="O24" s="38"/>
      <c r="P24" s="37"/>
      <c r="S24" s="39"/>
      <c r="T24" s="1"/>
      <c r="U24" s="1"/>
      <c r="V24" s="1"/>
      <c r="W24" s="1"/>
      <c r="X24" s="1"/>
      <c r="Y24" s="1"/>
      <c r="Z24" s="1"/>
    </row>
    <row r="25" customHeight="1" spans="1:26">
      <c r="A25" s="1"/>
      <c r="B25" s="14" t="s">
        <v>49</v>
      </c>
      <c r="C25" s="15" t="s">
        <v>50</v>
      </c>
      <c r="D25" s="18" t="s">
        <v>51</v>
      </c>
      <c r="E25" s="25">
        <v>166</v>
      </c>
      <c r="F25" s="18"/>
      <c r="G25" s="19">
        <f t="shared" ref="G25:G33" si="1">E25</f>
        <v>166</v>
      </c>
      <c r="H25" s="17"/>
      <c r="I25" s="38"/>
      <c r="J25" s="38"/>
      <c r="K25" s="38"/>
      <c r="L25" s="38"/>
      <c r="M25" s="38"/>
      <c r="N25" s="38"/>
      <c r="O25" s="38"/>
      <c r="P25" s="37"/>
      <c r="R25" s="39"/>
      <c r="T25" s="1"/>
      <c r="U25" s="1"/>
      <c r="V25" s="1"/>
      <c r="W25" s="1"/>
      <c r="X25" s="1"/>
      <c r="Y25" s="1"/>
      <c r="Z25" s="1"/>
    </row>
    <row r="26" ht="57" customHeight="1" spans="1:26">
      <c r="A26" s="1"/>
      <c r="B26" s="18"/>
      <c r="C26" s="15" t="s">
        <v>52</v>
      </c>
      <c r="D26" s="16" t="s">
        <v>53</v>
      </c>
      <c r="E26" s="25">
        <v>0</v>
      </c>
      <c r="F26" s="18"/>
      <c r="G26" s="19">
        <f t="shared" si="1"/>
        <v>0</v>
      </c>
      <c r="H26" s="17"/>
      <c r="I26" s="38"/>
      <c r="J26" s="38"/>
      <c r="K26" s="38"/>
      <c r="L26" s="38"/>
      <c r="M26" s="38"/>
      <c r="N26" s="38"/>
      <c r="O26" s="38"/>
      <c r="P26" s="37"/>
      <c r="Q26" s="39"/>
      <c r="T26" s="1"/>
      <c r="U26" s="1"/>
      <c r="V26" s="1"/>
      <c r="W26" s="1"/>
      <c r="X26" s="1"/>
      <c r="Y26" s="1"/>
      <c r="Z26" s="1"/>
    </row>
    <row r="27" ht="41.25" customHeight="1" spans="1:26">
      <c r="A27" s="1"/>
      <c r="B27" s="18"/>
      <c r="C27" s="15" t="s">
        <v>54</v>
      </c>
      <c r="D27" s="16" t="s">
        <v>55</v>
      </c>
      <c r="E27" s="25">
        <v>30</v>
      </c>
      <c r="F27" s="18"/>
      <c r="G27" s="19">
        <f t="shared" si="1"/>
        <v>30</v>
      </c>
      <c r="H27" s="17"/>
      <c r="I27" s="38"/>
      <c r="J27" s="38"/>
      <c r="K27" s="38"/>
      <c r="L27" s="38"/>
      <c r="M27" s="38"/>
      <c r="N27" s="38"/>
      <c r="O27" s="38"/>
      <c r="P27" s="3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" customHeight="1" spans="1:26">
      <c r="A28" s="1"/>
      <c r="B28" s="18"/>
      <c r="C28" s="15" t="s">
        <v>56</v>
      </c>
      <c r="D28" s="16" t="s">
        <v>57</v>
      </c>
      <c r="E28" s="25">
        <v>30</v>
      </c>
      <c r="F28" s="18"/>
      <c r="G28" s="19">
        <f t="shared" si="1"/>
        <v>30</v>
      </c>
      <c r="H28" s="17"/>
      <c r="I28" s="38"/>
      <c r="J28" s="38"/>
      <c r="K28" s="38"/>
      <c r="L28" s="38"/>
      <c r="M28" s="38"/>
      <c r="N28" s="38"/>
      <c r="O28" s="38"/>
      <c r="P28" s="3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1.25" customHeight="1" spans="1:26">
      <c r="A29" s="1"/>
      <c r="B29" s="18"/>
      <c r="C29" s="15" t="s">
        <v>58</v>
      </c>
      <c r="D29" s="16" t="s">
        <v>59</v>
      </c>
      <c r="E29" s="25">
        <v>20</v>
      </c>
      <c r="F29" s="18"/>
      <c r="G29" s="19">
        <f t="shared" si="1"/>
        <v>20</v>
      </c>
      <c r="H29" s="17"/>
      <c r="I29" s="38"/>
      <c r="J29" s="38"/>
      <c r="K29" s="38"/>
      <c r="L29" s="38"/>
      <c r="M29" s="38"/>
      <c r="N29" s="38"/>
      <c r="O29" s="38"/>
      <c r="P29" s="3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" customHeight="1" spans="1:26">
      <c r="A30" s="1"/>
      <c r="B30" s="18"/>
      <c r="C30" s="15" t="s">
        <v>60</v>
      </c>
      <c r="D30" s="16" t="s">
        <v>61</v>
      </c>
      <c r="E30" s="25">
        <v>20</v>
      </c>
      <c r="F30" s="18"/>
      <c r="G30" s="19">
        <f t="shared" si="1"/>
        <v>20</v>
      </c>
      <c r="H30" s="17"/>
      <c r="I30" s="38"/>
      <c r="J30" s="38"/>
      <c r="K30" s="38"/>
      <c r="L30" s="38"/>
      <c r="M30" s="38"/>
      <c r="N30" s="38"/>
      <c r="O30" s="38"/>
      <c r="P30" s="3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" customHeight="1" spans="1:26">
      <c r="A31" s="1"/>
      <c r="B31" s="18"/>
      <c r="C31" s="15" t="s">
        <v>62</v>
      </c>
      <c r="D31" s="16" t="s">
        <v>63</v>
      </c>
      <c r="E31" s="25">
        <v>0</v>
      </c>
      <c r="F31" s="18"/>
      <c r="G31" s="19">
        <f t="shared" si="1"/>
        <v>0</v>
      </c>
      <c r="H31" s="17"/>
      <c r="I31" s="38"/>
      <c r="J31" s="38"/>
      <c r="K31" s="38"/>
      <c r="L31" s="38"/>
      <c r="M31" s="38"/>
      <c r="N31" s="38"/>
      <c r="O31" s="38"/>
      <c r="P31" s="3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 spans="1:26">
      <c r="A32" s="1"/>
      <c r="B32" s="18"/>
      <c r="C32" s="15" t="s">
        <v>64</v>
      </c>
      <c r="D32" s="16" t="s">
        <v>65</v>
      </c>
      <c r="E32" s="25">
        <v>30</v>
      </c>
      <c r="F32" s="18"/>
      <c r="G32" s="19">
        <f t="shared" si="1"/>
        <v>30</v>
      </c>
      <c r="H32" s="17"/>
      <c r="I32" s="38"/>
      <c r="J32" s="38"/>
      <c r="K32" s="38"/>
      <c r="L32" s="38"/>
      <c r="M32" s="38"/>
      <c r="N32" s="38"/>
      <c r="O32" s="38"/>
      <c r="P32" s="3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" customHeight="1" spans="1:26">
      <c r="A33" s="1"/>
      <c r="B33" s="26"/>
      <c r="C33" s="15" t="s">
        <v>66</v>
      </c>
      <c r="D33" s="16" t="s">
        <v>67</v>
      </c>
      <c r="E33" s="25">
        <v>32</v>
      </c>
      <c r="F33" s="15"/>
      <c r="G33" s="19">
        <f t="shared" si="1"/>
        <v>32</v>
      </c>
      <c r="H33" s="17"/>
      <c r="I33" s="38"/>
      <c r="J33" s="38"/>
      <c r="K33" s="38"/>
      <c r="L33" s="38"/>
      <c r="M33" s="38"/>
      <c r="N33" s="38"/>
      <c r="O33" s="38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 spans="1:26">
      <c r="A34" s="1"/>
      <c r="B34" s="21" t="s">
        <v>48</v>
      </c>
      <c r="C34" s="22"/>
      <c r="D34" s="22"/>
      <c r="E34" s="22"/>
      <c r="F34" s="23"/>
      <c r="G34" s="24">
        <f>SUM(G25:G33)</f>
        <v>328</v>
      </c>
      <c r="H34" s="17" t="s">
        <v>68</v>
      </c>
      <c r="P34" s="3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" customHeight="1" spans="1:26">
      <c r="A35" s="1"/>
      <c r="B35" s="14" t="s">
        <v>69</v>
      </c>
      <c r="C35" s="15" t="s">
        <v>70</v>
      </c>
      <c r="D35" s="16" t="s">
        <v>71</v>
      </c>
      <c r="E35" s="25">
        <v>150</v>
      </c>
      <c r="F35" s="14"/>
      <c r="G35" s="19">
        <f t="shared" ref="G35:G39" si="2">E35</f>
        <v>150</v>
      </c>
      <c r="H35" s="17"/>
      <c r="I35" s="38"/>
      <c r="J35" s="38"/>
      <c r="K35" s="38"/>
      <c r="L35" s="38"/>
      <c r="M35" s="38"/>
      <c r="N35" s="38"/>
      <c r="O35" s="38"/>
      <c r="P35" s="3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" customHeight="1" spans="1:26">
      <c r="A36" s="1"/>
      <c r="B36" s="27"/>
      <c r="C36" s="15" t="s">
        <v>72</v>
      </c>
      <c r="D36" s="16" t="s">
        <v>73</v>
      </c>
      <c r="E36" s="28">
        <v>120</v>
      </c>
      <c r="F36" s="28"/>
      <c r="G36" s="19">
        <f t="shared" si="2"/>
        <v>120</v>
      </c>
      <c r="H36" s="17"/>
      <c r="I36" s="38"/>
      <c r="J36" s="38"/>
      <c r="K36" s="38"/>
      <c r="L36" s="38"/>
      <c r="M36" s="38"/>
      <c r="N36" s="38"/>
      <c r="O36" s="38"/>
      <c r="P36" s="3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 spans="1:26">
      <c r="A37" s="1"/>
      <c r="B37" s="27"/>
      <c r="C37" s="15" t="s">
        <v>74</v>
      </c>
      <c r="D37" s="16" t="s">
        <v>75</v>
      </c>
      <c r="E37" s="25">
        <v>0</v>
      </c>
      <c r="F37" s="28"/>
      <c r="G37" s="19">
        <f t="shared" si="2"/>
        <v>0</v>
      </c>
      <c r="H37" s="17"/>
      <c r="I37" s="38"/>
      <c r="J37" s="38"/>
      <c r="K37" s="38"/>
      <c r="L37" s="38"/>
      <c r="M37" s="38"/>
      <c r="N37" s="38"/>
      <c r="O37" s="38"/>
      <c r="P37" s="3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" customHeight="1" spans="1:26">
      <c r="A38" s="1"/>
      <c r="B38" s="27"/>
      <c r="C38" s="15" t="s">
        <v>76</v>
      </c>
      <c r="D38" s="16" t="s">
        <v>77</v>
      </c>
      <c r="E38" s="25">
        <v>0</v>
      </c>
      <c r="F38" s="14"/>
      <c r="G38" s="19">
        <f t="shared" si="2"/>
        <v>0</v>
      </c>
      <c r="H38" s="17"/>
      <c r="I38" s="38"/>
      <c r="J38" s="38"/>
      <c r="K38" s="38"/>
      <c r="L38" s="38"/>
      <c r="M38" s="38"/>
      <c r="N38" s="38"/>
      <c r="O38" s="38"/>
      <c r="P38" s="3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" customHeight="1" spans="1:26">
      <c r="A39" s="1"/>
      <c r="B39" s="27"/>
      <c r="C39" s="15" t="s">
        <v>78</v>
      </c>
      <c r="D39" s="16" t="s">
        <v>79</v>
      </c>
      <c r="E39" s="25">
        <v>99</v>
      </c>
      <c r="F39" s="14"/>
      <c r="G39" s="19">
        <f t="shared" si="2"/>
        <v>99</v>
      </c>
      <c r="H39" s="17"/>
      <c r="I39" s="38"/>
      <c r="J39" s="38"/>
      <c r="K39" s="38"/>
      <c r="L39" s="38"/>
      <c r="M39" s="38"/>
      <c r="N39" s="38"/>
      <c r="O39" s="38"/>
      <c r="P39" s="3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 spans="1:26">
      <c r="A40" s="1"/>
      <c r="B40" s="21" t="s">
        <v>48</v>
      </c>
      <c r="C40" s="22"/>
      <c r="D40" s="22"/>
      <c r="E40" s="22"/>
      <c r="F40" s="23"/>
      <c r="G40" s="24">
        <f>SUM(G35:G39)</f>
        <v>369</v>
      </c>
      <c r="H40" s="17" t="s">
        <v>80</v>
      </c>
      <c r="P40" s="3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 spans="1:26">
      <c r="A41" s="1"/>
      <c r="B41" s="21" t="s">
        <v>81</v>
      </c>
      <c r="C41" s="22"/>
      <c r="D41" s="22"/>
      <c r="E41" s="22"/>
      <c r="F41" s="23"/>
      <c r="G41" s="24">
        <f>G40+G34+G24</f>
        <v>1640</v>
      </c>
      <c r="H41" s="17"/>
      <c r="I41" s="38"/>
      <c r="J41" s="38"/>
      <c r="K41" s="38"/>
      <c r="L41" s="38"/>
      <c r="M41" s="38"/>
      <c r="N41" s="38"/>
      <c r="O41" s="38"/>
      <c r="P41" s="3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 spans="1:26">
      <c r="A42" s="1"/>
      <c r="B42" s="1"/>
      <c r="C42" s="29"/>
      <c r="D42" s="30"/>
      <c r="E42" s="31"/>
      <c r="F42" s="30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 spans="1:26">
      <c r="A43" s="3"/>
      <c r="B43" s="3"/>
      <c r="C43" s="2" t="s">
        <v>82</v>
      </c>
      <c r="D43" s="3"/>
      <c r="E43" s="32" t="s">
        <v>83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 spans="1:26">
      <c r="A44" s="33"/>
      <c r="B44" s="33"/>
      <c r="C44" s="33" t="s">
        <v>84</v>
      </c>
      <c r="D44" s="33"/>
      <c r="E44" s="34" t="s">
        <v>85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2.75" customHeight="1" spans="1:26">
      <c r="A45" s="1"/>
      <c r="B45" s="1"/>
      <c r="C45" s="1"/>
      <c r="D45" s="35" t="s">
        <v>86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 spans="1:26">
      <c r="A46" s="1"/>
      <c r="B46" s="1"/>
      <c r="C46" s="1"/>
      <c r="D46" s="36" t="s">
        <v>87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 spans="1:26">
      <c r="A47" s="1"/>
      <c r="B47" s="1"/>
      <c r="C47" s="4"/>
      <c r="D47" s="4" t="s">
        <v>88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 spans="1:26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F1:G1"/>
    <mergeCell ref="F2:G2"/>
    <mergeCell ref="E4:G4"/>
    <mergeCell ref="B5:G5"/>
    <mergeCell ref="B6:G6"/>
    <mergeCell ref="B7:G7"/>
    <mergeCell ref="B8:D8"/>
    <mergeCell ref="B9:D9"/>
    <mergeCell ref="H13:Q13"/>
    <mergeCell ref="H14:O14"/>
    <mergeCell ref="H15:O15"/>
    <mergeCell ref="H16:O16"/>
    <mergeCell ref="H17:O17"/>
    <mergeCell ref="H18:O18"/>
    <mergeCell ref="H19:O19"/>
    <mergeCell ref="H20:Q20"/>
    <mergeCell ref="H21:O21"/>
    <mergeCell ref="H22:O22"/>
    <mergeCell ref="H23:O23"/>
    <mergeCell ref="B24:F24"/>
    <mergeCell ref="B34:F34"/>
    <mergeCell ref="H34:O34"/>
    <mergeCell ref="B40:F40"/>
    <mergeCell ref="H40:O40"/>
    <mergeCell ref="B41:F41"/>
    <mergeCell ref="E43:G43"/>
    <mergeCell ref="E44:G44"/>
  </mergeCells>
  <pageMargins left="0.7" right="0.7" top="0.75" bottom="0.75" header="0" footer="0"/>
  <pageSetup paperSize="1" orientation="portrait"/>
  <headerFooter/>
  <colBreaks count="1" manualBreakCount="1">
    <brk id="7" max="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2021-09-07T04:27:00Z</dcterms:created>
  <dcterms:modified xsi:type="dcterms:W3CDTF">2023-10-27T11:11:57Z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614204C06990476786EBC52F1978D336_12</vt:lpwstr>
  </property>
  <property fmtid="{D5CDD505-2E9C-101B-9397-08002B2CF9AE}" pid="3" name="KSOProductBuildVer">
    <vt:lpwstr>2057-12.2.0.13266</vt:lpwstr>
  </property>
</Properties>
</file>