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95"/>
  </bookViews>
  <sheets>
    <sheet name="Sheet1" sheetId="1" r:id="rId1"/>
  </sheets>
  <definedNames>
    <definedName name="_xlnm.Print_Area" localSheetId="0">Sheet1!$B$1:$P$73</definedName>
  </definedNames>
  <calcPr calcId="144525"/>
</workbook>
</file>

<file path=xl/sharedStrings.xml><?xml version="1.0" encoding="utf-8"?>
<sst xmlns="http://schemas.openxmlformats.org/spreadsheetml/2006/main" count="303" uniqueCount="101">
  <si>
    <t>KERTÉSZMÉRNÖKI SZAK ÖSSZESÍTETT TANTERV 2023</t>
  </si>
  <si>
    <t>TABELUL DISCIPLINELOR</t>
  </si>
  <si>
    <t>A. DISCIPLINE OBLIGATORII:</t>
  </si>
  <si>
    <t>Codul disciplinei</t>
  </si>
  <si>
    <t>Categoria disciplinei</t>
  </si>
  <si>
    <t>Denumirea disciplinei</t>
  </si>
  <si>
    <t>Tipul disciplinei</t>
  </si>
  <si>
    <t>Credite</t>
  </si>
  <si>
    <t>Nr.ore săptămânal</t>
  </si>
  <si>
    <t>Felul evaluării</t>
  </si>
  <si>
    <t>Ore/Semestru</t>
  </si>
  <si>
    <t>Condiţionări</t>
  </si>
  <si>
    <t>C</t>
  </si>
  <si>
    <t>S</t>
  </si>
  <si>
    <t>L</t>
  </si>
  <si>
    <t>P</t>
  </si>
  <si>
    <t>TOC</t>
  </si>
  <si>
    <t>TOA</t>
  </si>
  <si>
    <t>TO</t>
  </si>
  <si>
    <t>SI</t>
  </si>
  <si>
    <t>Semestrul 1 (Anul I)</t>
  </si>
  <si>
    <t>MMAK0011</t>
  </si>
  <si>
    <t>DS</t>
  </si>
  <si>
    <t>Modificări produse de factori de stres abiotici</t>
  </si>
  <si>
    <t>DI</t>
  </si>
  <si>
    <t>-</t>
  </si>
  <si>
    <t>E</t>
  </si>
  <si>
    <t>MMAK0211</t>
  </si>
  <si>
    <t>DA</t>
  </si>
  <si>
    <t>Herbologie şi managementul integrat al buruienilor</t>
  </si>
  <si>
    <t>MMAK0031</t>
  </si>
  <si>
    <t>Funcţionarea agroecosistemelor</t>
  </si>
  <si>
    <t>MMAK0051</t>
  </si>
  <si>
    <t>Prognoza şi avertizarea în protecţia plantelor</t>
  </si>
  <si>
    <t>MM</t>
  </si>
  <si>
    <t>Practica profesională I</t>
  </si>
  <si>
    <t>VP</t>
  </si>
  <si>
    <t>TOTAL</t>
  </si>
  <si>
    <t>3E+1C+1VP</t>
  </si>
  <si>
    <r>
      <rPr>
        <b/>
        <sz val="12"/>
        <color rgb="FF000000"/>
        <rFont val="Times New Roman"/>
        <charset val="134"/>
      </rPr>
      <t>Total ore discipline didactice</t>
    </r>
    <r>
      <rPr>
        <sz val="12"/>
        <color rgb="FF000000"/>
        <rFont val="Times New Roman"/>
        <charset val="134"/>
      </rPr>
      <t> </t>
    </r>
  </si>
  <si>
    <t>Total ore cu practică</t>
  </si>
  <si>
    <t>Semestrul 2 (Anul I)</t>
  </si>
  <si>
    <t>MMAK0041</t>
  </si>
  <si>
    <t xml:space="preserve">Chimie şi toxicologie fitosanitară </t>
  </si>
  <si>
    <t>MMAK0061</t>
  </si>
  <si>
    <t>Acarologie şi nematologie</t>
  </si>
  <si>
    <t>MMAK0221</t>
  </si>
  <si>
    <t>DC</t>
  </si>
  <si>
    <t>Virologie, bacteriologie și micologie vegetală</t>
  </si>
  <si>
    <t>MMAK0281</t>
  </si>
  <si>
    <t xml:space="preserve">Bolile culturilor horticole - diagnoze </t>
  </si>
  <si>
    <t>DO</t>
  </si>
  <si>
    <t>MMAK0251</t>
  </si>
  <si>
    <t>Mașini și utilaje folosite în protecția plantelor</t>
  </si>
  <si>
    <t>MMAK0291</t>
  </si>
  <si>
    <t>Dăunătorii culturilor horticole - diagnoze</t>
  </si>
  <si>
    <t>Management și marketing agricol</t>
  </si>
  <si>
    <t>Practica profesională II</t>
  </si>
  <si>
    <t>3E+2C+1VP</t>
  </si>
  <si>
    <t>Semestrul 3 (Anul II)</t>
  </si>
  <si>
    <t>MMAK0121</t>
  </si>
  <si>
    <t>Insecte polenizatoare, apicultură</t>
  </si>
  <si>
    <t>MMAK0131</t>
  </si>
  <si>
    <t>Fitoprotecţie biologică</t>
  </si>
  <si>
    <t>MMAK0311</t>
  </si>
  <si>
    <t>Bolile şi dăunătorii culturilor agricole</t>
  </si>
  <si>
    <t>MMAK0161</t>
  </si>
  <si>
    <t>Bolile şi dăunătorii culturilor forestiere</t>
  </si>
  <si>
    <t>MMAK0171</t>
  </si>
  <si>
    <t>Sisteme informatice agricole</t>
  </si>
  <si>
    <t>Practica profesională III</t>
  </si>
  <si>
    <t>4E+1VP</t>
  </si>
  <si>
    <t>Semestrul 4 (Anul II)</t>
  </si>
  <si>
    <t>MMAK0141</t>
  </si>
  <si>
    <t>Protecţia integrată a plantelor</t>
  </si>
  <si>
    <t>MMAK0181</t>
  </si>
  <si>
    <t>Activitate practică în unităţi de profil</t>
  </si>
  <si>
    <t>MMAK0191</t>
  </si>
  <si>
    <t>Documentare pentru disertaţie</t>
  </si>
  <si>
    <t>MMAK0201</t>
  </si>
  <si>
    <t>Elaborare disertaţie</t>
  </si>
  <si>
    <t>MBHF00011</t>
  </si>
  <si>
    <t>Etică și integritate universitară</t>
  </si>
  <si>
    <t>A/R</t>
  </si>
  <si>
    <t>Practica profesională IV</t>
  </si>
  <si>
    <t>1E+3C+1VP</t>
  </si>
  <si>
    <t>B. DISCIPLINE OPȚIONALE</t>
  </si>
  <si>
    <t>Semestrul 2 (Anul I.) Discipline oferite pentru cursul opţional 1</t>
  </si>
  <si>
    <t>Semestrul 2 (Anul I.) Discipline oferite pentru cursul opţional 2</t>
  </si>
  <si>
    <t>Semestrul 4 (Anul II.) Discipline oferite pentru cursul opţional 3</t>
  </si>
  <si>
    <t>C. DISCIPLINE FACULTATIVE</t>
  </si>
  <si>
    <t>Semestrul 1 (Anul I.)</t>
  </si>
  <si>
    <t>MBHM0011</t>
  </si>
  <si>
    <t>DU (C)</t>
  </si>
  <si>
    <t>Istoria culturii I</t>
  </si>
  <si>
    <t>DF</t>
  </si>
  <si>
    <t>Semestrul 2 (Anul I.)</t>
  </si>
  <si>
    <t>MBHM0012</t>
  </si>
  <si>
    <t>Istoria culturii II</t>
  </si>
  <si>
    <t>Istoria culturii III</t>
  </si>
  <si>
    <t>Istoria culturii IV</t>
  </si>
</sst>
</file>

<file path=xl/styles.xml><?xml version="1.0" encoding="utf-8"?>
<styleSheet xmlns="http://schemas.openxmlformats.org/spreadsheetml/2006/main">
  <numFmts count="4">
    <numFmt numFmtId="44" formatCode="_-&quot;£&quot;* #,##0.00_-;\-&quot;£&quot;* #,##0.00_-;_-&quot;£&quot;* &quot;-&quot;??_-;_-@_-"/>
    <numFmt numFmtId="41" formatCode="_-* #,##0_-;\-* #,##0_-;_-* &quot;-&quot;_-;_-@_-"/>
    <numFmt numFmtId="43" formatCode="_-* #,##0.00_-;\-* #,##0.00_-;_-* &quot;-&quot;??_-;_-@_-"/>
    <numFmt numFmtId="42" formatCode="_-&quot;£&quot;* #,##0_-;\-&quot;£&quot;* #,##0_-;_-&quot;£&quot;* &quot;-&quot;_-;_-@_-"/>
  </numFmts>
  <fonts count="29">
    <font>
      <sz val="11"/>
      <color theme="1"/>
      <name val="Calibri"/>
      <charset val="134"/>
      <scheme val="minor"/>
    </font>
    <font>
      <b/>
      <sz val="14"/>
      <color theme="1"/>
      <name val="Albertus MT"/>
      <charset val="134"/>
    </font>
    <font>
      <b/>
      <sz val="12"/>
      <color indexed="8"/>
      <name val="Times New Roman"/>
      <charset val="134"/>
    </font>
    <font>
      <sz val="12"/>
      <color indexed="8"/>
      <name val="Times New Roman"/>
      <charset val="134"/>
    </font>
    <font>
      <sz val="12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12"/>
      <color rgb="FFFF0000"/>
      <name val="Times New Roman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5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indexed="8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indexed="8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7" borderId="45" applyNumberFormat="0" applyAlignment="0" applyProtection="0">
      <alignment vertical="center"/>
    </xf>
    <xf numFmtId="0" fontId="18" fillId="0" borderId="46" applyNumberFormat="0" applyFill="0" applyAlignment="0" applyProtection="0">
      <alignment vertical="center"/>
    </xf>
    <xf numFmtId="0" fontId="0" fillId="11" borderId="47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6" applyNumberFormat="0" applyFill="0" applyAlignment="0" applyProtection="0">
      <alignment vertical="center"/>
    </xf>
    <xf numFmtId="0" fontId="23" fillId="0" borderId="4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19" borderId="49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5" fillId="6" borderId="44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8" fillId="6" borderId="49" applyNumberFormat="0" applyAlignment="0" applyProtection="0">
      <alignment vertical="center"/>
    </xf>
    <xf numFmtId="0" fontId="10" fillId="0" borderId="43" applyNumberFormat="0" applyFill="0" applyAlignment="0" applyProtection="0">
      <alignment vertical="center"/>
    </xf>
    <xf numFmtId="0" fontId="27" fillId="0" borderId="50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</cellStyleXfs>
  <cellXfs count="11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wrapText="1"/>
    </xf>
    <xf numFmtId="0" fontId="2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1" xfId="0" applyFont="1" applyBorder="1"/>
    <xf numFmtId="0" fontId="4" fillId="0" borderId="11" xfId="0" applyFont="1" applyBorder="1" applyAlignment="1">
      <alignment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11" xfId="0" applyFont="1" applyBorder="1" applyAlignment="1">
      <alignment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7" fillId="2" borderId="1" xfId="0" applyFont="1" applyFill="1" applyBorder="1"/>
    <xf numFmtId="0" fontId="0" fillId="2" borderId="2" xfId="0" applyFill="1" applyBorder="1"/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 applyAlignment="1">
      <alignment wrapText="1"/>
    </xf>
    <xf numFmtId="0" fontId="3" fillId="2" borderId="21" xfId="0" applyFont="1" applyFill="1" applyBorder="1" applyAlignment="1">
      <alignment horizontal="left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wrapText="1"/>
    </xf>
    <xf numFmtId="0" fontId="3" fillId="0" borderId="25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center" wrapText="1"/>
    </xf>
    <xf numFmtId="0" fontId="5" fillId="0" borderId="25" xfId="0" applyFont="1" applyBorder="1" applyAlignment="1">
      <alignment horizont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wrapText="1"/>
    </xf>
    <xf numFmtId="0" fontId="2" fillId="0" borderId="31" xfId="0" applyFont="1" applyBorder="1" applyAlignment="1">
      <alignment horizontal="center" wrapText="1"/>
    </xf>
    <xf numFmtId="0" fontId="0" fillId="2" borderId="21" xfId="0" applyFill="1" applyBorder="1"/>
    <xf numFmtId="0" fontId="2" fillId="0" borderId="32" xfId="0" applyFont="1" applyBorder="1" applyAlignment="1">
      <alignment horizontal="center" wrapText="1"/>
    </xf>
    <xf numFmtId="0" fontId="2" fillId="0" borderId="33" xfId="0" applyFont="1" applyBorder="1" applyAlignment="1">
      <alignment horizontal="center" wrapText="1"/>
    </xf>
    <xf numFmtId="0" fontId="2" fillId="0" borderId="25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wrapText="1"/>
    </xf>
    <xf numFmtId="0" fontId="2" fillId="0" borderId="36" xfId="0" applyFont="1" applyFill="1" applyBorder="1" applyAlignment="1">
      <alignment horizontal="center" wrapText="1"/>
    </xf>
    <xf numFmtId="0" fontId="2" fillId="0" borderId="37" xfId="0" applyFont="1" applyFill="1" applyBorder="1" applyAlignment="1">
      <alignment horizontal="center" wrapText="1"/>
    </xf>
    <xf numFmtId="0" fontId="3" fillId="0" borderId="38" xfId="0" applyFont="1" applyFill="1" applyBorder="1" applyAlignment="1">
      <alignment horizontal="center" wrapText="1"/>
    </xf>
    <xf numFmtId="0" fontId="3" fillId="0" borderId="39" xfId="0" applyFont="1" applyFill="1" applyBorder="1" applyAlignment="1">
      <alignment horizontal="center" wrapText="1"/>
    </xf>
    <xf numFmtId="0" fontId="3" fillId="0" borderId="39" xfId="0" applyFont="1" applyFill="1" applyBorder="1" applyAlignment="1">
      <alignment wrapText="1"/>
    </xf>
    <xf numFmtId="0" fontId="2" fillId="0" borderId="12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wrapText="1"/>
    </xf>
    <xf numFmtId="0" fontId="7" fillId="0" borderId="3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0" fontId="4" fillId="0" borderId="7" xfId="0" applyFont="1" applyFill="1" applyBorder="1" applyAlignment="1"/>
    <xf numFmtId="0" fontId="8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2" fillId="0" borderId="40" xfId="0" applyFont="1" applyFill="1" applyBorder="1" applyAlignment="1">
      <alignment horizontal="center" wrapText="1"/>
    </xf>
    <xf numFmtId="0" fontId="3" fillId="0" borderId="41" xfId="0" applyFont="1" applyFill="1" applyBorder="1" applyAlignment="1">
      <alignment horizontal="center" wrapText="1"/>
    </xf>
    <xf numFmtId="0" fontId="2" fillId="0" borderId="31" xfId="0" applyFont="1" applyFill="1" applyBorder="1" applyAlignment="1">
      <alignment horizontal="center" wrapText="1"/>
    </xf>
    <xf numFmtId="0" fontId="2" fillId="0" borderId="26" xfId="0" applyFont="1" applyFill="1" applyBorder="1" applyAlignment="1">
      <alignment horizontal="center" wrapText="1"/>
    </xf>
    <xf numFmtId="0" fontId="7" fillId="0" borderId="42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4" fillId="0" borderId="26" xfId="0" applyFont="1" applyFill="1" applyBorder="1" applyAlignment="1"/>
    <xf numFmtId="0" fontId="9" fillId="0" borderId="26" xfId="0" applyFont="1" applyFill="1" applyBorder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72"/>
  <sheetViews>
    <sheetView tabSelected="1" view="pageBreakPreview" zoomScaleNormal="110" workbookViewId="0">
      <selection activeCell="B43" sqref="B43"/>
    </sheetView>
  </sheetViews>
  <sheetFormatPr defaultColWidth="9" defaultRowHeight="15"/>
  <cols>
    <col min="2" max="2" width="15.2857142857143" customWidth="1"/>
    <col min="4" max="4" width="44.7142857142857" customWidth="1"/>
    <col min="6" max="6" width="7.42857142857143" customWidth="1"/>
    <col min="7" max="10" width="5.71428571428571" customWidth="1"/>
    <col min="12" max="15" width="5.71428571428571" customWidth="1"/>
    <col min="16" max="16" width="11.5714285714286" customWidth="1"/>
  </cols>
  <sheetData>
    <row r="1" ht="18.75" spans="2:2">
      <c r="B1" s="1" t="s">
        <v>0</v>
      </c>
    </row>
    <row r="2" ht="15.75" customHeight="1" spans="2:16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16.5" spans="2:16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ht="15.75" customHeight="1" spans="2:16">
      <c r="B4" s="3" t="s">
        <v>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64"/>
    </row>
    <row r="5" ht="15.75" spans="2:16">
      <c r="B5" s="5" t="s">
        <v>3</v>
      </c>
      <c r="C5" s="6" t="s">
        <v>4</v>
      </c>
      <c r="D5" s="7" t="s">
        <v>5</v>
      </c>
      <c r="E5" s="6" t="s">
        <v>6</v>
      </c>
      <c r="F5" s="7" t="s">
        <v>7</v>
      </c>
      <c r="G5" s="6" t="s">
        <v>8</v>
      </c>
      <c r="H5" s="6"/>
      <c r="I5" s="6"/>
      <c r="J5" s="6"/>
      <c r="K5" s="6" t="s">
        <v>9</v>
      </c>
      <c r="L5" s="6" t="s">
        <v>10</v>
      </c>
      <c r="M5" s="6"/>
      <c r="N5" s="6"/>
      <c r="O5" s="6"/>
      <c r="P5" s="65" t="s">
        <v>11</v>
      </c>
    </row>
    <row r="6" ht="31" customHeight="1" spans="2:16">
      <c r="B6" s="8"/>
      <c r="C6" s="9"/>
      <c r="D6" s="10"/>
      <c r="E6" s="9"/>
      <c r="F6" s="10"/>
      <c r="G6" s="9" t="s">
        <v>12</v>
      </c>
      <c r="H6" s="9" t="s">
        <v>13</v>
      </c>
      <c r="I6" s="9" t="s">
        <v>14</v>
      </c>
      <c r="J6" s="9" t="s">
        <v>15</v>
      </c>
      <c r="K6" s="9"/>
      <c r="L6" s="9" t="s">
        <v>16</v>
      </c>
      <c r="M6" s="9" t="s">
        <v>17</v>
      </c>
      <c r="N6" s="9" t="s">
        <v>18</v>
      </c>
      <c r="O6" s="9" t="s">
        <v>19</v>
      </c>
      <c r="P6" s="66"/>
    </row>
    <row r="7" ht="15.75" customHeight="1" spans="2:16">
      <c r="B7" s="11" t="s">
        <v>20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67"/>
    </row>
    <row r="8" ht="15.75" customHeight="1" spans="2:16">
      <c r="B8" s="13" t="s">
        <v>21</v>
      </c>
      <c r="C8" s="14" t="s">
        <v>22</v>
      </c>
      <c r="D8" s="15" t="s">
        <v>23</v>
      </c>
      <c r="E8" s="14" t="s">
        <v>24</v>
      </c>
      <c r="F8" s="14">
        <v>7</v>
      </c>
      <c r="G8" s="14">
        <v>3</v>
      </c>
      <c r="H8" s="14" t="s">
        <v>25</v>
      </c>
      <c r="I8" s="14">
        <v>2</v>
      </c>
      <c r="J8" s="14" t="s">
        <v>25</v>
      </c>
      <c r="K8" s="18" t="s">
        <v>26</v>
      </c>
      <c r="L8" s="19">
        <f t="shared" ref="L8:L11" si="0">G8*14</f>
        <v>42</v>
      </c>
      <c r="M8" s="19">
        <f t="shared" ref="M8:M11" si="1">I8*14</f>
        <v>28</v>
      </c>
      <c r="N8" s="19">
        <f t="shared" ref="N8:N11" si="2">L8+M8</f>
        <v>70</v>
      </c>
      <c r="O8" s="19">
        <f t="shared" ref="O8:O11" si="3">(F8*28)-N8</f>
        <v>126</v>
      </c>
      <c r="P8" s="68"/>
    </row>
    <row r="9" ht="15.75" customHeight="1" spans="2:16">
      <c r="B9" s="13" t="s">
        <v>27</v>
      </c>
      <c r="C9" s="14" t="s">
        <v>28</v>
      </c>
      <c r="D9" s="15" t="s">
        <v>29</v>
      </c>
      <c r="E9" s="14" t="s">
        <v>24</v>
      </c>
      <c r="F9" s="14">
        <v>7</v>
      </c>
      <c r="G9" s="14">
        <v>3</v>
      </c>
      <c r="H9" s="14" t="s">
        <v>25</v>
      </c>
      <c r="I9" s="14">
        <v>3</v>
      </c>
      <c r="J9" s="14" t="s">
        <v>25</v>
      </c>
      <c r="K9" s="18" t="s">
        <v>26</v>
      </c>
      <c r="L9" s="19">
        <f t="shared" si="0"/>
        <v>42</v>
      </c>
      <c r="M9" s="19">
        <f t="shared" si="1"/>
        <v>42</v>
      </c>
      <c r="N9" s="19">
        <f t="shared" si="2"/>
        <v>84</v>
      </c>
      <c r="O9" s="19">
        <f t="shared" si="3"/>
        <v>112</v>
      </c>
      <c r="P9" s="68"/>
    </row>
    <row r="10" ht="15.75" customHeight="1" spans="2:16">
      <c r="B10" s="13" t="s">
        <v>30</v>
      </c>
      <c r="C10" s="14" t="s">
        <v>28</v>
      </c>
      <c r="D10" s="16" t="s">
        <v>31</v>
      </c>
      <c r="E10" s="14" t="s">
        <v>24</v>
      </c>
      <c r="F10" s="14">
        <v>6</v>
      </c>
      <c r="G10" s="14">
        <v>2</v>
      </c>
      <c r="H10" s="14" t="s">
        <v>25</v>
      </c>
      <c r="I10" s="14">
        <v>1</v>
      </c>
      <c r="J10" s="14" t="s">
        <v>25</v>
      </c>
      <c r="K10" s="18" t="s">
        <v>12</v>
      </c>
      <c r="L10" s="19">
        <f t="shared" si="0"/>
        <v>28</v>
      </c>
      <c r="M10" s="19">
        <f t="shared" si="1"/>
        <v>14</v>
      </c>
      <c r="N10" s="19">
        <f t="shared" si="2"/>
        <v>42</v>
      </c>
      <c r="O10" s="19">
        <f t="shared" si="3"/>
        <v>126</v>
      </c>
      <c r="P10" s="68"/>
    </row>
    <row r="11" customHeight="1" spans="2:16">
      <c r="B11" s="13" t="s">
        <v>32</v>
      </c>
      <c r="C11" s="14" t="s">
        <v>22</v>
      </c>
      <c r="D11" s="16" t="s">
        <v>33</v>
      </c>
      <c r="E11" s="14" t="s">
        <v>24</v>
      </c>
      <c r="F11" s="14">
        <v>5</v>
      </c>
      <c r="G11" s="14">
        <v>1</v>
      </c>
      <c r="H11" s="14" t="s">
        <v>25</v>
      </c>
      <c r="I11" s="14">
        <v>1</v>
      </c>
      <c r="J11" s="14" t="s">
        <v>25</v>
      </c>
      <c r="K11" s="18" t="s">
        <v>26</v>
      </c>
      <c r="L11" s="19">
        <f t="shared" si="0"/>
        <v>14</v>
      </c>
      <c r="M11" s="19">
        <f t="shared" si="1"/>
        <v>14</v>
      </c>
      <c r="N11" s="19">
        <f t="shared" si="2"/>
        <v>28</v>
      </c>
      <c r="O11" s="19">
        <f t="shared" si="3"/>
        <v>112</v>
      </c>
      <c r="P11" s="68"/>
    </row>
    <row r="12" customHeight="1" spans="2:16">
      <c r="B12" s="13" t="s">
        <v>34</v>
      </c>
      <c r="C12" s="14" t="s">
        <v>28</v>
      </c>
      <c r="D12" s="16" t="s">
        <v>35</v>
      </c>
      <c r="E12" s="14" t="s">
        <v>24</v>
      </c>
      <c r="F12" s="14">
        <v>5</v>
      </c>
      <c r="G12" s="14">
        <v>168</v>
      </c>
      <c r="H12" s="14"/>
      <c r="I12" s="14"/>
      <c r="J12" s="14"/>
      <c r="K12" s="14" t="s">
        <v>36</v>
      </c>
      <c r="L12" s="14">
        <v>0</v>
      </c>
      <c r="M12" s="14">
        <v>168</v>
      </c>
      <c r="N12" s="14">
        <v>168</v>
      </c>
      <c r="O12" s="14">
        <v>0</v>
      </c>
      <c r="P12" s="68"/>
    </row>
    <row r="13" ht="15.75" spans="2:16">
      <c r="B13" s="17"/>
      <c r="C13" s="18"/>
      <c r="D13" s="18"/>
      <c r="E13" s="19" t="s">
        <v>37</v>
      </c>
      <c r="F13" s="19">
        <f>SUM(F8:F12)</f>
        <v>30</v>
      </c>
      <c r="G13" s="20">
        <f t="shared" ref="G13:J13" si="4">SUM(G8:G11)</f>
        <v>9</v>
      </c>
      <c r="H13" s="20">
        <f t="shared" si="4"/>
        <v>0</v>
      </c>
      <c r="I13" s="20">
        <f t="shared" si="4"/>
        <v>7</v>
      </c>
      <c r="J13" s="20">
        <f t="shared" si="4"/>
        <v>0</v>
      </c>
      <c r="K13" s="19" t="s">
        <v>38</v>
      </c>
      <c r="L13" s="69">
        <f t="shared" ref="L13:O13" si="5">SUM(L8:L11)</f>
        <v>126</v>
      </c>
      <c r="M13" s="19">
        <f t="shared" si="5"/>
        <v>98</v>
      </c>
      <c r="N13" s="69">
        <f t="shared" si="5"/>
        <v>224</v>
      </c>
      <c r="O13" s="69">
        <f t="shared" si="5"/>
        <v>476</v>
      </c>
      <c r="P13" s="68"/>
    </row>
    <row r="14" customHeight="1" spans="2:16">
      <c r="B14" s="17"/>
      <c r="C14" s="18"/>
      <c r="D14" s="21" t="s">
        <v>39</v>
      </c>
      <c r="E14" s="19"/>
      <c r="F14" s="19"/>
      <c r="G14" s="20">
        <f>SUM(G13:J13)</f>
        <v>16</v>
      </c>
      <c r="H14" s="20"/>
      <c r="I14" s="20"/>
      <c r="J14" s="20"/>
      <c r="K14" s="19"/>
      <c r="L14" s="34"/>
      <c r="M14" s="19"/>
      <c r="N14" s="34"/>
      <c r="O14" s="34"/>
      <c r="P14" s="68"/>
    </row>
    <row r="15" customHeight="1" spans="2:16">
      <c r="B15" s="22"/>
      <c r="C15" s="23"/>
      <c r="D15" s="24" t="s">
        <v>40</v>
      </c>
      <c r="E15" s="25"/>
      <c r="F15" s="25"/>
      <c r="G15" s="26">
        <f>G14+(G12/14)</f>
        <v>28</v>
      </c>
      <c r="H15" s="26"/>
      <c r="I15" s="26"/>
      <c r="J15" s="26"/>
      <c r="K15" s="25"/>
      <c r="L15" s="25"/>
      <c r="M15" s="25"/>
      <c r="N15" s="25"/>
      <c r="O15" s="25"/>
      <c r="P15" s="70"/>
    </row>
    <row r="16" ht="15.75" spans="2:16">
      <c r="B16" s="27" t="s">
        <v>41</v>
      </c>
      <c r="C16" s="28"/>
      <c r="D16" s="28"/>
      <c r="E16" s="28"/>
      <c r="F16" s="28"/>
      <c r="G16" s="28"/>
      <c r="H16" s="28"/>
      <c r="I16" s="28"/>
      <c r="J16" s="28"/>
      <c r="K16" s="40"/>
      <c r="L16" s="40"/>
      <c r="M16" s="40"/>
      <c r="N16" s="40"/>
      <c r="O16" s="40"/>
      <c r="P16" s="71"/>
    </row>
    <row r="17" customHeight="1" spans="2:16">
      <c r="B17" s="13" t="s">
        <v>42</v>
      </c>
      <c r="C17" s="14" t="s">
        <v>22</v>
      </c>
      <c r="D17" s="16" t="s">
        <v>43</v>
      </c>
      <c r="E17" s="14" t="s">
        <v>24</v>
      </c>
      <c r="F17" s="14">
        <v>5</v>
      </c>
      <c r="G17" s="14">
        <v>2</v>
      </c>
      <c r="H17" s="14" t="s">
        <v>25</v>
      </c>
      <c r="I17" s="14">
        <v>1</v>
      </c>
      <c r="J17" s="14" t="s">
        <v>25</v>
      </c>
      <c r="K17" s="72" t="s">
        <v>26</v>
      </c>
      <c r="L17" s="19">
        <f t="shared" ref="L17:L23" si="6">G17*14</f>
        <v>28</v>
      </c>
      <c r="M17" s="19">
        <f t="shared" ref="M17:M23" si="7">I17*14</f>
        <v>14</v>
      </c>
      <c r="N17" s="19">
        <f t="shared" ref="N17:N23" si="8">L17+M17</f>
        <v>42</v>
      </c>
      <c r="O17" s="19">
        <f t="shared" ref="O17:O23" si="9">(F17*28)-N17</f>
        <v>98</v>
      </c>
      <c r="P17" s="73"/>
    </row>
    <row r="18" customHeight="1" spans="2:16">
      <c r="B18" s="13" t="s">
        <v>44</v>
      </c>
      <c r="C18" s="14" t="s">
        <v>28</v>
      </c>
      <c r="D18" s="16" t="s">
        <v>45</v>
      </c>
      <c r="E18" s="14" t="s">
        <v>24</v>
      </c>
      <c r="F18" s="14">
        <v>5</v>
      </c>
      <c r="G18" s="14">
        <v>1</v>
      </c>
      <c r="H18" s="14" t="s">
        <v>25</v>
      </c>
      <c r="I18" s="14">
        <v>2</v>
      </c>
      <c r="J18" s="14" t="s">
        <v>25</v>
      </c>
      <c r="K18" s="72" t="s">
        <v>26</v>
      </c>
      <c r="L18" s="19">
        <f t="shared" si="6"/>
        <v>14</v>
      </c>
      <c r="M18" s="19">
        <f t="shared" si="7"/>
        <v>28</v>
      </c>
      <c r="N18" s="19">
        <f t="shared" si="8"/>
        <v>42</v>
      </c>
      <c r="O18" s="19">
        <f t="shared" si="9"/>
        <v>98</v>
      </c>
      <c r="P18" s="73"/>
    </row>
    <row r="19" customHeight="1" spans="2:16">
      <c r="B19" s="13" t="s">
        <v>46</v>
      </c>
      <c r="C19" s="14" t="s">
        <v>47</v>
      </c>
      <c r="D19" s="16" t="s">
        <v>48</v>
      </c>
      <c r="E19" s="14" t="s">
        <v>24</v>
      </c>
      <c r="F19" s="14">
        <v>5</v>
      </c>
      <c r="G19" s="14">
        <v>2</v>
      </c>
      <c r="H19" s="14" t="s">
        <v>25</v>
      </c>
      <c r="I19" s="14">
        <v>1</v>
      </c>
      <c r="J19" s="14" t="s">
        <v>25</v>
      </c>
      <c r="K19" s="72" t="s">
        <v>26</v>
      </c>
      <c r="L19" s="19">
        <f t="shared" si="6"/>
        <v>28</v>
      </c>
      <c r="M19" s="19">
        <f t="shared" si="7"/>
        <v>14</v>
      </c>
      <c r="N19" s="19">
        <f t="shared" si="8"/>
        <v>42</v>
      </c>
      <c r="O19" s="19">
        <f t="shared" si="9"/>
        <v>98</v>
      </c>
      <c r="P19" s="73"/>
    </row>
    <row r="20" customHeight="1" spans="2:16">
      <c r="B20" s="13" t="s">
        <v>49</v>
      </c>
      <c r="C20" s="29" t="s">
        <v>22</v>
      </c>
      <c r="D20" s="16" t="s">
        <v>50</v>
      </c>
      <c r="E20" s="29" t="s">
        <v>51</v>
      </c>
      <c r="F20" s="29">
        <v>5</v>
      </c>
      <c r="G20" s="14">
        <v>2</v>
      </c>
      <c r="H20" s="14" t="s">
        <v>25</v>
      </c>
      <c r="I20" s="14">
        <v>2</v>
      </c>
      <c r="J20" s="72" t="s">
        <v>25</v>
      </c>
      <c r="K20" s="19" t="s">
        <v>12</v>
      </c>
      <c r="L20" s="19">
        <f t="shared" si="6"/>
        <v>28</v>
      </c>
      <c r="M20" s="19">
        <f t="shared" si="7"/>
        <v>28</v>
      </c>
      <c r="N20" s="19">
        <f t="shared" si="8"/>
        <v>56</v>
      </c>
      <c r="O20" s="19">
        <f t="shared" si="9"/>
        <v>84</v>
      </c>
      <c r="P20" s="73"/>
    </row>
    <row r="21" customHeight="1" spans="2:16">
      <c r="B21" s="13" t="s">
        <v>52</v>
      </c>
      <c r="C21" s="30"/>
      <c r="D21" s="31" t="s">
        <v>53</v>
      </c>
      <c r="E21" s="30"/>
      <c r="F21" s="30"/>
      <c r="G21" s="14">
        <v>2</v>
      </c>
      <c r="H21" s="14" t="s">
        <v>25</v>
      </c>
      <c r="I21" s="14">
        <v>1</v>
      </c>
      <c r="J21" s="72" t="s">
        <v>25</v>
      </c>
      <c r="K21" s="19" t="s">
        <v>12</v>
      </c>
      <c r="L21" s="19">
        <f t="shared" si="6"/>
        <v>28</v>
      </c>
      <c r="M21" s="19">
        <f t="shared" si="7"/>
        <v>14</v>
      </c>
      <c r="N21" s="19">
        <f t="shared" si="8"/>
        <v>42</v>
      </c>
      <c r="O21" s="19">
        <f t="shared" si="9"/>
        <v>-42</v>
      </c>
      <c r="P21" s="73"/>
    </row>
    <row r="22" customHeight="1" spans="2:16">
      <c r="B22" s="13" t="s">
        <v>54</v>
      </c>
      <c r="C22" s="29" t="s">
        <v>22</v>
      </c>
      <c r="D22" s="16" t="s">
        <v>55</v>
      </c>
      <c r="E22" s="29" t="s">
        <v>51</v>
      </c>
      <c r="F22" s="29">
        <v>5</v>
      </c>
      <c r="G22" s="29">
        <v>2</v>
      </c>
      <c r="H22" s="29" t="s">
        <v>25</v>
      </c>
      <c r="I22" s="29">
        <v>1</v>
      </c>
      <c r="J22" s="29" t="s">
        <v>25</v>
      </c>
      <c r="K22" s="74" t="s">
        <v>12</v>
      </c>
      <c r="L22" s="69">
        <f t="shared" si="6"/>
        <v>28</v>
      </c>
      <c r="M22" s="69">
        <f t="shared" si="7"/>
        <v>14</v>
      </c>
      <c r="N22" s="69">
        <f t="shared" si="8"/>
        <v>42</v>
      </c>
      <c r="O22" s="69">
        <f t="shared" si="9"/>
        <v>98</v>
      </c>
      <c r="P22" s="73"/>
    </row>
    <row r="23" customHeight="1" spans="2:16">
      <c r="B23" s="13" t="s">
        <v>52</v>
      </c>
      <c r="C23" s="30"/>
      <c r="D23" s="31" t="s">
        <v>56</v>
      </c>
      <c r="E23" s="30"/>
      <c r="F23" s="30"/>
      <c r="G23" s="30"/>
      <c r="H23" s="30"/>
      <c r="I23" s="30"/>
      <c r="J23" s="30"/>
      <c r="K23" s="75"/>
      <c r="L23" s="34"/>
      <c r="M23" s="34"/>
      <c r="N23" s="34"/>
      <c r="O23" s="34"/>
      <c r="P23" s="73"/>
    </row>
    <row r="24" customHeight="1" spans="2:16">
      <c r="B24" s="32" t="s">
        <v>34</v>
      </c>
      <c r="C24" s="14" t="s">
        <v>28</v>
      </c>
      <c r="D24" s="16" t="s">
        <v>57</v>
      </c>
      <c r="E24" s="14" t="s">
        <v>24</v>
      </c>
      <c r="F24" s="14">
        <v>5</v>
      </c>
      <c r="G24" s="14">
        <v>168</v>
      </c>
      <c r="H24" s="14"/>
      <c r="I24" s="14"/>
      <c r="J24" s="14"/>
      <c r="K24" s="14" t="s">
        <v>36</v>
      </c>
      <c r="L24" s="14">
        <v>0</v>
      </c>
      <c r="M24" s="14">
        <v>168</v>
      </c>
      <c r="N24" s="14">
        <v>168</v>
      </c>
      <c r="O24" s="14">
        <v>0</v>
      </c>
      <c r="P24" s="73"/>
    </row>
    <row r="25" ht="15.75" spans="2:16">
      <c r="B25" s="33"/>
      <c r="C25" s="34"/>
      <c r="D25" s="35"/>
      <c r="E25" s="34" t="s">
        <v>37</v>
      </c>
      <c r="F25" s="34">
        <f>SUM(F17:F24)</f>
        <v>30</v>
      </c>
      <c r="G25" s="36">
        <f t="shared" ref="G25:O25" si="10">SUM(G17:G22)</f>
        <v>11</v>
      </c>
      <c r="H25" s="36">
        <f>SUM(H17:H19)</f>
        <v>0</v>
      </c>
      <c r="I25" s="36">
        <f t="shared" si="10"/>
        <v>8</v>
      </c>
      <c r="J25" s="36">
        <f>SUM(J17:J19)</f>
        <v>0</v>
      </c>
      <c r="K25" s="69" t="s">
        <v>58</v>
      </c>
      <c r="L25" s="19">
        <f t="shared" si="10"/>
        <v>154</v>
      </c>
      <c r="M25" s="19">
        <f t="shared" si="10"/>
        <v>112</v>
      </c>
      <c r="N25" s="19">
        <f t="shared" si="10"/>
        <v>266</v>
      </c>
      <c r="O25" s="19">
        <f t="shared" si="10"/>
        <v>434</v>
      </c>
      <c r="P25" s="73"/>
    </row>
    <row r="26" ht="15.75" spans="2:16">
      <c r="B26" s="37"/>
      <c r="C26" s="19"/>
      <c r="D26" s="21" t="s">
        <v>39</v>
      </c>
      <c r="E26" s="19"/>
      <c r="F26" s="19"/>
      <c r="G26" s="38">
        <f>SUM(G25:J25)</f>
        <v>19</v>
      </c>
      <c r="H26" s="38"/>
      <c r="I26" s="38"/>
      <c r="J26" s="38"/>
      <c r="K26" s="34"/>
      <c r="L26" s="19"/>
      <c r="M26" s="19"/>
      <c r="N26" s="19"/>
      <c r="O26" s="19"/>
      <c r="P26" s="73"/>
    </row>
    <row r="27" ht="16.5" spans="2:16">
      <c r="B27" s="22"/>
      <c r="C27" s="23"/>
      <c r="D27" s="24" t="s">
        <v>40</v>
      </c>
      <c r="E27" s="25"/>
      <c r="F27" s="25"/>
      <c r="G27" s="26">
        <f>G26+(G24/14)</f>
        <v>31</v>
      </c>
      <c r="H27" s="26"/>
      <c r="I27" s="26"/>
      <c r="J27" s="26"/>
      <c r="K27" s="25"/>
      <c r="L27" s="25"/>
      <c r="M27" s="25"/>
      <c r="N27" s="25"/>
      <c r="O27" s="25"/>
      <c r="P27" s="70"/>
    </row>
    <row r="28" ht="15.75" spans="2:16">
      <c r="B28" s="39" t="s">
        <v>59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71"/>
    </row>
    <row r="29" ht="15.75" spans="2:16">
      <c r="B29" s="41" t="s">
        <v>60</v>
      </c>
      <c r="C29" s="42" t="s">
        <v>28</v>
      </c>
      <c r="D29" s="43" t="s">
        <v>61</v>
      </c>
      <c r="E29" s="42" t="s">
        <v>24</v>
      </c>
      <c r="F29" s="42">
        <v>6</v>
      </c>
      <c r="G29" s="42">
        <v>1</v>
      </c>
      <c r="H29" s="42" t="s">
        <v>25</v>
      </c>
      <c r="I29" s="42">
        <v>2</v>
      </c>
      <c r="J29" s="42" t="s">
        <v>25</v>
      </c>
      <c r="K29" s="49" t="s">
        <v>26</v>
      </c>
      <c r="L29" s="49">
        <v>14</v>
      </c>
      <c r="M29" s="49">
        <v>28</v>
      </c>
      <c r="N29" s="49">
        <v>42</v>
      </c>
      <c r="O29" s="49">
        <v>126</v>
      </c>
      <c r="P29" s="76"/>
    </row>
    <row r="30" ht="15.75" spans="2:16">
      <c r="B30" s="41" t="s">
        <v>62</v>
      </c>
      <c r="C30" s="42" t="s">
        <v>22</v>
      </c>
      <c r="D30" s="44" t="s">
        <v>63</v>
      </c>
      <c r="E30" s="42" t="s">
        <v>24</v>
      </c>
      <c r="F30" s="42">
        <v>6</v>
      </c>
      <c r="G30" s="42">
        <v>2</v>
      </c>
      <c r="H30" s="42" t="s">
        <v>25</v>
      </c>
      <c r="I30" s="42">
        <v>2</v>
      </c>
      <c r="J30" s="42" t="s">
        <v>25</v>
      </c>
      <c r="K30" s="49" t="s">
        <v>26</v>
      </c>
      <c r="L30" s="49">
        <v>28</v>
      </c>
      <c r="M30" s="49">
        <v>28</v>
      </c>
      <c r="N30" s="49">
        <v>56</v>
      </c>
      <c r="O30" s="49">
        <v>112</v>
      </c>
      <c r="P30" s="77"/>
    </row>
    <row r="31" ht="15.75" spans="2:16">
      <c r="B31" s="41" t="s">
        <v>64</v>
      </c>
      <c r="C31" s="42" t="s">
        <v>22</v>
      </c>
      <c r="D31" s="44" t="s">
        <v>65</v>
      </c>
      <c r="E31" s="42" t="s">
        <v>24</v>
      </c>
      <c r="F31" s="42">
        <v>6</v>
      </c>
      <c r="G31" s="42">
        <v>2</v>
      </c>
      <c r="H31" s="42" t="s">
        <v>25</v>
      </c>
      <c r="I31" s="42">
        <v>2</v>
      </c>
      <c r="J31" s="42" t="s">
        <v>25</v>
      </c>
      <c r="K31" s="49" t="s">
        <v>26</v>
      </c>
      <c r="L31" s="49">
        <v>28</v>
      </c>
      <c r="M31" s="49">
        <v>28</v>
      </c>
      <c r="N31" s="49">
        <v>56</v>
      </c>
      <c r="O31" s="49">
        <v>112</v>
      </c>
      <c r="P31" s="77"/>
    </row>
    <row r="32" ht="15.75" spans="2:16">
      <c r="B32" s="41" t="s">
        <v>66</v>
      </c>
      <c r="C32" s="45" t="s">
        <v>22</v>
      </c>
      <c r="D32" s="44" t="s">
        <v>67</v>
      </c>
      <c r="E32" s="45" t="s">
        <v>51</v>
      </c>
      <c r="F32" s="45">
        <v>6</v>
      </c>
      <c r="G32" s="45">
        <v>2</v>
      </c>
      <c r="H32" s="45" t="s">
        <v>25</v>
      </c>
      <c r="I32" s="45">
        <v>1</v>
      </c>
      <c r="J32" s="45" t="s">
        <v>25</v>
      </c>
      <c r="K32" s="78" t="s">
        <v>26</v>
      </c>
      <c r="L32" s="78">
        <v>28</v>
      </c>
      <c r="M32" s="78">
        <v>14</v>
      </c>
      <c r="N32" s="78">
        <v>42</v>
      </c>
      <c r="O32" s="78">
        <v>126</v>
      </c>
      <c r="P32" s="77"/>
    </row>
    <row r="33" ht="15.75" spans="2:16">
      <c r="B33" s="41" t="s">
        <v>68</v>
      </c>
      <c r="C33" s="46"/>
      <c r="D33" s="47" t="s">
        <v>69</v>
      </c>
      <c r="E33" s="46"/>
      <c r="F33" s="46"/>
      <c r="G33" s="46"/>
      <c r="H33" s="46"/>
      <c r="I33" s="46"/>
      <c r="J33" s="46"/>
      <c r="K33" s="79"/>
      <c r="L33" s="79"/>
      <c r="M33" s="79"/>
      <c r="N33" s="79"/>
      <c r="O33" s="79"/>
      <c r="P33" s="76"/>
    </row>
    <row r="34" ht="15.75" spans="2:16">
      <c r="B34" s="41"/>
      <c r="C34" s="42" t="s">
        <v>28</v>
      </c>
      <c r="D34" s="44" t="s">
        <v>70</v>
      </c>
      <c r="E34" s="42" t="s">
        <v>24</v>
      </c>
      <c r="F34" s="42">
        <v>6</v>
      </c>
      <c r="G34" s="42">
        <v>196</v>
      </c>
      <c r="H34" s="42"/>
      <c r="I34" s="42"/>
      <c r="J34" s="42"/>
      <c r="K34" s="42" t="s">
        <v>36</v>
      </c>
      <c r="L34" s="42">
        <v>0</v>
      </c>
      <c r="M34" s="42">
        <v>196</v>
      </c>
      <c r="N34" s="42">
        <v>196</v>
      </c>
      <c r="O34" s="42">
        <v>0</v>
      </c>
      <c r="P34" s="76"/>
    </row>
    <row r="35" ht="15.75" spans="2:16">
      <c r="B35" s="48"/>
      <c r="C35" s="49"/>
      <c r="D35" s="44"/>
      <c r="E35" s="49" t="s">
        <v>37</v>
      </c>
      <c r="F35" s="49">
        <v>30</v>
      </c>
      <c r="G35" s="50">
        <v>7</v>
      </c>
      <c r="H35" s="50">
        <v>0</v>
      </c>
      <c r="I35" s="50">
        <v>7</v>
      </c>
      <c r="J35" s="50">
        <v>0</v>
      </c>
      <c r="K35" s="49" t="s">
        <v>71</v>
      </c>
      <c r="L35" s="49">
        <v>98</v>
      </c>
      <c r="M35" s="49">
        <v>98</v>
      </c>
      <c r="N35" s="49">
        <v>196</v>
      </c>
      <c r="O35" s="49">
        <v>476</v>
      </c>
      <c r="P35" s="76"/>
    </row>
    <row r="36" ht="15.75" spans="2:16">
      <c r="B36" s="48"/>
      <c r="C36" s="49"/>
      <c r="D36" s="50" t="s">
        <v>39</v>
      </c>
      <c r="E36" s="44"/>
      <c r="F36" s="44"/>
      <c r="G36" s="50">
        <v>14</v>
      </c>
      <c r="H36" s="50"/>
      <c r="I36" s="50"/>
      <c r="J36" s="50"/>
      <c r="K36" s="44"/>
      <c r="L36" s="44"/>
      <c r="M36" s="44"/>
      <c r="N36" s="44"/>
      <c r="O36" s="44"/>
      <c r="P36" s="76"/>
    </row>
    <row r="37" ht="16.5" spans="2:16">
      <c r="B37" s="51"/>
      <c r="C37" s="52"/>
      <c r="D37" s="53" t="s">
        <v>40</v>
      </c>
      <c r="E37" s="52"/>
      <c r="F37" s="52"/>
      <c r="G37" s="53">
        <v>28</v>
      </c>
      <c r="H37" s="53"/>
      <c r="I37" s="53"/>
      <c r="J37" s="53"/>
      <c r="K37" s="52"/>
      <c r="L37" s="52"/>
      <c r="M37" s="52"/>
      <c r="N37" s="52"/>
      <c r="O37" s="52"/>
      <c r="P37" s="80"/>
    </row>
    <row r="38" ht="15.75" spans="2:16">
      <c r="B38" s="27" t="s">
        <v>72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81"/>
    </row>
    <row r="39" ht="15.75" spans="2:16">
      <c r="B39" s="41" t="s">
        <v>73</v>
      </c>
      <c r="C39" s="42" t="s">
        <v>22</v>
      </c>
      <c r="D39" s="44" t="s">
        <v>74</v>
      </c>
      <c r="E39" s="42" t="s">
        <v>24</v>
      </c>
      <c r="F39" s="42">
        <v>5</v>
      </c>
      <c r="G39" s="42">
        <v>2</v>
      </c>
      <c r="H39" s="42" t="s">
        <v>25</v>
      </c>
      <c r="I39" s="42">
        <v>2</v>
      </c>
      <c r="J39" s="42" t="s">
        <v>25</v>
      </c>
      <c r="K39" s="49" t="s">
        <v>26</v>
      </c>
      <c r="L39" s="49">
        <v>28</v>
      </c>
      <c r="M39" s="49">
        <v>28</v>
      </c>
      <c r="N39" s="49">
        <v>56</v>
      </c>
      <c r="O39" s="49">
        <v>84</v>
      </c>
      <c r="P39" s="76"/>
    </row>
    <row r="40" ht="15.75" spans="2:16">
      <c r="B40" s="41" t="s">
        <v>75</v>
      </c>
      <c r="C40" s="49" t="s">
        <v>47</v>
      </c>
      <c r="D40" s="44" t="s">
        <v>76</v>
      </c>
      <c r="E40" s="49" t="s">
        <v>24</v>
      </c>
      <c r="F40" s="49">
        <v>5</v>
      </c>
      <c r="G40" s="49" t="s">
        <v>25</v>
      </c>
      <c r="H40" s="49" t="s">
        <v>25</v>
      </c>
      <c r="I40" s="49" t="s">
        <v>25</v>
      </c>
      <c r="J40" s="49">
        <v>3</v>
      </c>
      <c r="K40" s="49" t="s">
        <v>12</v>
      </c>
      <c r="L40" s="49">
        <v>0</v>
      </c>
      <c r="M40" s="49">
        <v>42</v>
      </c>
      <c r="N40" s="49">
        <v>42</v>
      </c>
      <c r="O40" s="49">
        <v>98</v>
      </c>
      <c r="P40" s="76"/>
    </row>
    <row r="41" ht="15.75" spans="2:16">
      <c r="B41" s="41" t="s">
        <v>77</v>
      </c>
      <c r="C41" s="49" t="s">
        <v>47</v>
      </c>
      <c r="D41" s="44" t="s">
        <v>78</v>
      </c>
      <c r="E41" s="49" t="s">
        <v>24</v>
      </c>
      <c r="F41" s="49">
        <v>5</v>
      </c>
      <c r="G41" s="49" t="s">
        <v>25</v>
      </c>
      <c r="H41" s="49" t="s">
        <v>25</v>
      </c>
      <c r="I41" s="49" t="s">
        <v>25</v>
      </c>
      <c r="J41" s="49">
        <v>3</v>
      </c>
      <c r="K41" s="49" t="s">
        <v>12</v>
      </c>
      <c r="L41" s="49">
        <v>0</v>
      </c>
      <c r="M41" s="49">
        <v>42</v>
      </c>
      <c r="N41" s="49">
        <v>42</v>
      </c>
      <c r="O41" s="49">
        <v>98</v>
      </c>
      <c r="P41" s="76"/>
    </row>
    <row r="42" ht="15.75" spans="2:16">
      <c r="B42" s="41" t="s">
        <v>79</v>
      </c>
      <c r="C42" s="49" t="s">
        <v>47</v>
      </c>
      <c r="D42" s="44" t="s">
        <v>80</v>
      </c>
      <c r="E42" s="49" t="s">
        <v>24</v>
      </c>
      <c r="F42" s="49">
        <v>5</v>
      </c>
      <c r="G42" s="49" t="s">
        <v>25</v>
      </c>
      <c r="H42" s="49" t="s">
        <v>25</v>
      </c>
      <c r="I42" s="49" t="s">
        <v>25</v>
      </c>
      <c r="J42" s="49">
        <v>4</v>
      </c>
      <c r="K42" s="49" t="s">
        <v>12</v>
      </c>
      <c r="L42" s="49">
        <v>0</v>
      </c>
      <c r="M42" s="49">
        <v>56</v>
      </c>
      <c r="N42" s="49">
        <v>56</v>
      </c>
      <c r="O42" s="49">
        <v>84</v>
      </c>
      <c r="P42" s="76"/>
    </row>
    <row r="43" ht="15.75" spans="2:16">
      <c r="B43" s="41" t="s">
        <v>81</v>
      </c>
      <c r="C43" s="42" t="s">
        <v>51</v>
      </c>
      <c r="D43" s="43" t="s">
        <v>82</v>
      </c>
      <c r="E43" s="42" t="s">
        <v>51</v>
      </c>
      <c r="F43" s="42">
        <v>5</v>
      </c>
      <c r="G43" s="42">
        <v>1</v>
      </c>
      <c r="H43" s="49" t="s">
        <v>25</v>
      </c>
      <c r="I43" s="49" t="s">
        <v>25</v>
      </c>
      <c r="J43" s="49" t="s">
        <v>25</v>
      </c>
      <c r="K43" s="42" t="s">
        <v>83</v>
      </c>
      <c r="L43" s="42">
        <v>14</v>
      </c>
      <c r="M43" s="49" t="s">
        <v>25</v>
      </c>
      <c r="N43" s="42">
        <v>14</v>
      </c>
      <c r="O43" s="49">
        <v>126</v>
      </c>
      <c r="P43" s="76"/>
    </row>
    <row r="44" ht="15.75" spans="2:16">
      <c r="B44" s="41"/>
      <c r="C44" s="42" t="s">
        <v>28</v>
      </c>
      <c r="D44" s="44" t="s">
        <v>84</v>
      </c>
      <c r="E44" s="42" t="s">
        <v>24</v>
      </c>
      <c r="F44" s="42">
        <v>5</v>
      </c>
      <c r="G44" s="42">
        <v>196</v>
      </c>
      <c r="H44" s="42"/>
      <c r="I44" s="42"/>
      <c r="J44" s="42"/>
      <c r="K44" s="42" t="s">
        <v>36</v>
      </c>
      <c r="L44" s="42">
        <v>0</v>
      </c>
      <c r="M44" s="42">
        <v>196</v>
      </c>
      <c r="N44" s="42">
        <v>196</v>
      </c>
      <c r="O44" s="42">
        <v>0</v>
      </c>
      <c r="P44" s="76"/>
    </row>
    <row r="45" ht="31.5" spans="2:16">
      <c r="B45" s="48"/>
      <c r="C45" s="49"/>
      <c r="D45" s="49"/>
      <c r="E45" s="49" t="s">
        <v>37</v>
      </c>
      <c r="F45" s="49">
        <v>30</v>
      </c>
      <c r="G45" s="50">
        <v>2</v>
      </c>
      <c r="H45" s="50">
        <v>0</v>
      </c>
      <c r="I45" s="50">
        <v>2</v>
      </c>
      <c r="J45" s="50">
        <v>10</v>
      </c>
      <c r="K45" s="49" t="s">
        <v>85</v>
      </c>
      <c r="L45" s="49">
        <v>28</v>
      </c>
      <c r="M45" s="49">
        <v>168</v>
      </c>
      <c r="N45" s="49">
        <v>196</v>
      </c>
      <c r="O45" s="49">
        <v>364</v>
      </c>
      <c r="P45" s="76"/>
    </row>
    <row r="46" ht="15.75" spans="2:16">
      <c r="B46" s="48"/>
      <c r="C46" s="49"/>
      <c r="D46" s="50" t="s">
        <v>39</v>
      </c>
      <c r="E46" s="44"/>
      <c r="F46" s="44"/>
      <c r="G46" s="50">
        <v>14</v>
      </c>
      <c r="H46" s="50"/>
      <c r="I46" s="50"/>
      <c r="J46" s="50"/>
      <c r="K46" s="44"/>
      <c r="L46" s="44"/>
      <c r="M46" s="44"/>
      <c r="N46" s="44"/>
      <c r="O46" s="44"/>
      <c r="P46" s="76"/>
    </row>
    <row r="47" ht="16.5" spans="2:16">
      <c r="B47" s="51"/>
      <c r="C47" s="52"/>
      <c r="D47" s="53" t="s">
        <v>40</v>
      </c>
      <c r="E47" s="52"/>
      <c r="F47" s="52"/>
      <c r="G47" s="53">
        <v>28</v>
      </c>
      <c r="H47" s="53"/>
      <c r="I47" s="53"/>
      <c r="J47" s="53"/>
      <c r="K47" s="52"/>
      <c r="L47" s="52"/>
      <c r="M47" s="52"/>
      <c r="N47" s="52"/>
      <c r="O47" s="52"/>
      <c r="P47" s="80"/>
    </row>
    <row r="48" ht="15.75"/>
    <row r="49" ht="16.5" spans="2:16">
      <c r="B49" s="54" t="s">
        <v>86</v>
      </c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82"/>
    </row>
    <row r="50" ht="15.75" spans="2:16">
      <c r="B50" s="5" t="s">
        <v>3</v>
      </c>
      <c r="C50" s="6" t="s">
        <v>4</v>
      </c>
      <c r="D50" s="7" t="s">
        <v>5</v>
      </c>
      <c r="E50" s="6" t="s">
        <v>6</v>
      </c>
      <c r="F50" s="7" t="s">
        <v>7</v>
      </c>
      <c r="G50" s="6" t="s">
        <v>8</v>
      </c>
      <c r="H50" s="6"/>
      <c r="I50" s="6"/>
      <c r="J50" s="6"/>
      <c r="K50" s="6" t="s">
        <v>9</v>
      </c>
      <c r="L50" s="6" t="s">
        <v>10</v>
      </c>
      <c r="M50" s="6"/>
      <c r="N50" s="6"/>
      <c r="O50" s="6"/>
      <c r="P50" s="65" t="s">
        <v>11</v>
      </c>
    </row>
    <row r="51" ht="50" customHeight="1" spans="2:16">
      <c r="B51" s="8"/>
      <c r="C51" s="9"/>
      <c r="D51" s="10"/>
      <c r="E51" s="9"/>
      <c r="F51" s="10"/>
      <c r="G51" s="9" t="s">
        <v>12</v>
      </c>
      <c r="H51" s="9" t="s">
        <v>13</v>
      </c>
      <c r="I51" s="9" t="s">
        <v>14</v>
      </c>
      <c r="J51" s="9" t="s">
        <v>15</v>
      </c>
      <c r="K51" s="9"/>
      <c r="L51" s="9" t="s">
        <v>16</v>
      </c>
      <c r="M51" s="9" t="s">
        <v>17</v>
      </c>
      <c r="N51" s="9" t="s">
        <v>18</v>
      </c>
      <c r="O51" s="9" t="s">
        <v>19</v>
      </c>
      <c r="P51" s="66"/>
    </row>
    <row r="52" ht="15.75" spans="2:16">
      <c r="B52" s="11" t="s">
        <v>87</v>
      </c>
      <c r="C52" s="12"/>
      <c r="D52" s="12"/>
      <c r="E52" s="12"/>
      <c r="F52" s="12"/>
      <c r="G52" s="12"/>
      <c r="H52" s="12"/>
      <c r="I52" s="12"/>
      <c r="J52" s="83"/>
      <c r="K52" s="83"/>
      <c r="L52" s="83"/>
      <c r="M52" s="83"/>
      <c r="N52" s="83"/>
      <c r="O52" s="83"/>
      <c r="P52" s="84"/>
    </row>
    <row r="53" ht="15.75" spans="2:16">
      <c r="B53" s="13" t="s">
        <v>49</v>
      </c>
      <c r="C53" s="14" t="s">
        <v>22</v>
      </c>
      <c r="D53" s="16" t="s">
        <v>50</v>
      </c>
      <c r="E53" s="14" t="s">
        <v>51</v>
      </c>
      <c r="F53" s="14">
        <v>5</v>
      </c>
      <c r="G53" s="14">
        <v>2</v>
      </c>
      <c r="H53" s="14" t="s">
        <v>25</v>
      </c>
      <c r="I53" s="14">
        <v>2</v>
      </c>
      <c r="J53" s="72" t="s">
        <v>25</v>
      </c>
      <c r="K53" s="19" t="s">
        <v>12</v>
      </c>
      <c r="L53" s="19">
        <f t="shared" ref="L53:L57" si="11">G53*14</f>
        <v>28</v>
      </c>
      <c r="M53" s="19">
        <f t="shared" ref="M53:M57" si="12">I53*14</f>
        <v>28</v>
      </c>
      <c r="N53" s="19">
        <f t="shared" ref="N53:N57" si="13">L53+M53</f>
        <v>56</v>
      </c>
      <c r="O53" s="19">
        <f t="shared" ref="O53:O57" si="14">(F53*28)-N53</f>
        <v>84</v>
      </c>
      <c r="P53" s="85"/>
    </row>
    <row r="54" ht="16.5" spans="2:16">
      <c r="B54" s="56" t="s">
        <v>52</v>
      </c>
      <c r="C54" s="57" t="s">
        <v>22</v>
      </c>
      <c r="D54" s="58" t="s">
        <v>53</v>
      </c>
      <c r="E54" s="57" t="s">
        <v>51</v>
      </c>
      <c r="F54" s="57">
        <v>5</v>
      </c>
      <c r="G54" s="57">
        <v>2</v>
      </c>
      <c r="H54" s="57" t="s">
        <v>25</v>
      </c>
      <c r="I54" s="57">
        <v>1</v>
      </c>
      <c r="J54" s="86" t="s">
        <v>25</v>
      </c>
      <c r="K54" s="25" t="s">
        <v>12</v>
      </c>
      <c r="L54" s="25">
        <f t="shared" si="11"/>
        <v>28</v>
      </c>
      <c r="M54" s="25">
        <f t="shared" si="12"/>
        <v>14</v>
      </c>
      <c r="N54" s="25">
        <f t="shared" si="13"/>
        <v>42</v>
      </c>
      <c r="O54" s="25">
        <f t="shared" si="14"/>
        <v>98</v>
      </c>
      <c r="P54" s="87"/>
    </row>
    <row r="55" ht="15.75" spans="2:16">
      <c r="B55" s="27" t="s">
        <v>88</v>
      </c>
      <c r="C55" s="28"/>
      <c r="D55" s="28"/>
      <c r="E55" s="28"/>
      <c r="F55" s="28"/>
      <c r="G55" s="28"/>
      <c r="H55" s="28"/>
      <c r="I55" s="28"/>
      <c r="J55" s="28"/>
      <c r="K55" s="40"/>
      <c r="L55" s="40"/>
      <c r="M55" s="40"/>
      <c r="N55" s="40"/>
      <c r="O55" s="40"/>
      <c r="P55" s="71"/>
    </row>
    <row r="56" ht="15.75" spans="2:16">
      <c r="B56" s="13" t="s">
        <v>54</v>
      </c>
      <c r="C56" s="14" t="s">
        <v>22</v>
      </c>
      <c r="D56" s="16" t="s">
        <v>55</v>
      </c>
      <c r="E56" s="14" t="s">
        <v>51</v>
      </c>
      <c r="F56" s="14">
        <v>5</v>
      </c>
      <c r="G56" s="14">
        <v>2</v>
      </c>
      <c r="H56" s="14" t="s">
        <v>25</v>
      </c>
      <c r="I56" s="14">
        <v>1</v>
      </c>
      <c r="J56" s="14" t="s">
        <v>25</v>
      </c>
      <c r="K56" s="72" t="s">
        <v>12</v>
      </c>
      <c r="L56" s="19">
        <f t="shared" si="11"/>
        <v>28</v>
      </c>
      <c r="M56" s="19">
        <f t="shared" si="12"/>
        <v>14</v>
      </c>
      <c r="N56" s="19">
        <f t="shared" si="13"/>
        <v>42</v>
      </c>
      <c r="O56" s="19">
        <f t="shared" si="14"/>
        <v>98</v>
      </c>
      <c r="P56" s="85"/>
    </row>
    <row r="57" ht="16.5" spans="2:16">
      <c r="B57" s="56" t="s">
        <v>52</v>
      </c>
      <c r="C57" s="57" t="s">
        <v>22</v>
      </c>
      <c r="D57" s="58" t="s">
        <v>56</v>
      </c>
      <c r="E57" s="57" t="s">
        <v>51</v>
      </c>
      <c r="F57" s="57">
        <v>5</v>
      </c>
      <c r="G57" s="57">
        <v>2</v>
      </c>
      <c r="H57" s="57" t="s">
        <v>25</v>
      </c>
      <c r="I57" s="57">
        <v>1</v>
      </c>
      <c r="J57" s="57" t="s">
        <v>25</v>
      </c>
      <c r="K57" s="86" t="s">
        <v>12</v>
      </c>
      <c r="L57" s="25">
        <f t="shared" si="11"/>
        <v>28</v>
      </c>
      <c r="M57" s="25">
        <f t="shared" si="12"/>
        <v>14</v>
      </c>
      <c r="N57" s="25">
        <f t="shared" si="13"/>
        <v>42</v>
      </c>
      <c r="O57" s="25">
        <f t="shared" si="14"/>
        <v>98</v>
      </c>
      <c r="P57" s="87"/>
    </row>
    <row r="58" ht="15.75" spans="2:16">
      <c r="B58" s="59" t="s">
        <v>89</v>
      </c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88"/>
    </row>
    <row r="59" ht="15.75" spans="2:16">
      <c r="B59" s="41" t="s">
        <v>66</v>
      </c>
      <c r="C59" s="42" t="s">
        <v>22</v>
      </c>
      <c r="D59" s="44" t="s">
        <v>67</v>
      </c>
      <c r="E59" s="42" t="s">
        <v>51</v>
      </c>
      <c r="F59" s="42">
        <v>6</v>
      </c>
      <c r="G59" s="42">
        <v>2</v>
      </c>
      <c r="H59" s="42" t="s">
        <v>25</v>
      </c>
      <c r="I59" s="42">
        <v>1</v>
      </c>
      <c r="J59" s="42" t="s">
        <v>25</v>
      </c>
      <c r="K59" s="49" t="s">
        <v>26</v>
      </c>
      <c r="L59" s="49">
        <v>28</v>
      </c>
      <c r="M59" s="49">
        <v>14</v>
      </c>
      <c r="N59" s="49">
        <v>42</v>
      </c>
      <c r="O59" s="49">
        <v>126</v>
      </c>
      <c r="P59" s="77"/>
    </row>
    <row r="60" ht="16.5" spans="2:16">
      <c r="B60" s="61" t="s">
        <v>68</v>
      </c>
      <c r="C60" s="62" t="s">
        <v>22</v>
      </c>
      <c r="D60" s="63" t="s">
        <v>69</v>
      </c>
      <c r="E60" s="62" t="s">
        <v>51</v>
      </c>
      <c r="F60" s="62">
        <v>6</v>
      </c>
      <c r="G60" s="62">
        <v>2</v>
      </c>
      <c r="H60" s="62" t="s">
        <v>25</v>
      </c>
      <c r="I60" s="62">
        <v>1</v>
      </c>
      <c r="J60" s="62" t="s">
        <v>25</v>
      </c>
      <c r="K60" s="52" t="s">
        <v>26</v>
      </c>
      <c r="L60" s="52">
        <v>28</v>
      </c>
      <c r="M60" s="52">
        <v>14</v>
      </c>
      <c r="N60" s="52">
        <v>42</v>
      </c>
      <c r="O60" s="52">
        <v>126</v>
      </c>
      <c r="P60" s="80"/>
    </row>
    <row r="61" ht="15.75"/>
    <row r="62" ht="16.5" spans="2:16">
      <c r="B62" s="54" t="s">
        <v>90</v>
      </c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82"/>
    </row>
    <row r="63" ht="15.75" spans="2:16">
      <c r="B63" s="5" t="s">
        <v>3</v>
      </c>
      <c r="C63" s="6" t="s">
        <v>4</v>
      </c>
      <c r="D63" s="7" t="s">
        <v>5</v>
      </c>
      <c r="E63" s="6" t="s">
        <v>6</v>
      </c>
      <c r="F63" s="7" t="s">
        <v>7</v>
      </c>
      <c r="G63" s="6" t="s">
        <v>8</v>
      </c>
      <c r="H63" s="6"/>
      <c r="I63" s="6"/>
      <c r="J63" s="6"/>
      <c r="K63" s="6" t="s">
        <v>9</v>
      </c>
      <c r="L63" s="6" t="s">
        <v>10</v>
      </c>
      <c r="M63" s="6"/>
      <c r="N63" s="6"/>
      <c r="O63" s="6"/>
      <c r="P63" s="65" t="s">
        <v>11</v>
      </c>
    </row>
    <row r="64" ht="45" customHeight="1" spans="2:16">
      <c r="B64" s="8"/>
      <c r="C64" s="9"/>
      <c r="D64" s="10"/>
      <c r="E64" s="9"/>
      <c r="F64" s="10"/>
      <c r="G64" s="9" t="s">
        <v>12</v>
      </c>
      <c r="H64" s="9" t="s">
        <v>13</v>
      </c>
      <c r="I64" s="9" t="s">
        <v>14</v>
      </c>
      <c r="J64" s="9" t="s">
        <v>15</v>
      </c>
      <c r="K64" s="9"/>
      <c r="L64" s="9" t="s">
        <v>16</v>
      </c>
      <c r="M64" s="9" t="s">
        <v>17</v>
      </c>
      <c r="N64" s="9" t="s">
        <v>18</v>
      </c>
      <c r="O64" s="9" t="s">
        <v>19</v>
      </c>
      <c r="P64" s="66"/>
    </row>
    <row r="65" ht="15.75" spans="2:16">
      <c r="B65" s="89" t="s">
        <v>91</v>
      </c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105"/>
    </row>
    <row r="66" ht="16.5" spans="2:16">
      <c r="B66" s="91" t="s">
        <v>92</v>
      </c>
      <c r="C66" s="92" t="s">
        <v>93</v>
      </c>
      <c r="D66" s="93" t="s">
        <v>94</v>
      </c>
      <c r="E66" s="92" t="s">
        <v>95</v>
      </c>
      <c r="F66" s="92">
        <v>2</v>
      </c>
      <c r="G66" s="92">
        <v>2</v>
      </c>
      <c r="H66" s="92">
        <v>0</v>
      </c>
      <c r="I66" s="92">
        <v>0</v>
      </c>
      <c r="J66" s="92">
        <v>0</v>
      </c>
      <c r="K66" s="92" t="s">
        <v>12</v>
      </c>
      <c r="L66" s="92">
        <f>G66*14</f>
        <v>28</v>
      </c>
      <c r="M66" s="92">
        <f>H66*14</f>
        <v>0</v>
      </c>
      <c r="N66" s="92">
        <f>L66+M66</f>
        <v>28</v>
      </c>
      <c r="O66" s="92">
        <f>(F66*25)-N66</f>
        <v>22</v>
      </c>
      <c r="P66" s="106"/>
    </row>
    <row r="67" ht="15.75" spans="2:16">
      <c r="B67" s="94" t="s">
        <v>96</v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107"/>
    </row>
    <row r="68" ht="16.5" spans="2:16">
      <c r="B68" s="96" t="s">
        <v>97</v>
      </c>
      <c r="C68" s="23" t="s">
        <v>93</v>
      </c>
      <c r="D68" s="97" t="s">
        <v>98</v>
      </c>
      <c r="E68" s="23" t="s">
        <v>95</v>
      </c>
      <c r="F68" s="23">
        <v>2</v>
      </c>
      <c r="G68" s="23">
        <v>2</v>
      </c>
      <c r="H68" s="23">
        <v>0</v>
      </c>
      <c r="I68" s="23">
        <v>0</v>
      </c>
      <c r="J68" s="23">
        <v>0</v>
      </c>
      <c r="K68" s="23" t="s">
        <v>12</v>
      </c>
      <c r="L68" s="23">
        <f>G68*14</f>
        <v>28</v>
      </c>
      <c r="M68" s="23">
        <v>0</v>
      </c>
      <c r="N68" s="23">
        <f>L68+M68</f>
        <v>28</v>
      </c>
      <c r="O68" s="23">
        <f>(F68*25)-N68</f>
        <v>22</v>
      </c>
      <c r="P68" s="108"/>
    </row>
    <row r="69" ht="15.75" spans="2:16">
      <c r="B69" s="98" t="s">
        <v>59</v>
      </c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109"/>
    </row>
    <row r="70" ht="16.5" spans="2:16">
      <c r="B70" s="100" t="s">
        <v>97</v>
      </c>
      <c r="C70" s="101" t="s">
        <v>12</v>
      </c>
      <c r="D70" s="102" t="s">
        <v>99</v>
      </c>
      <c r="E70" s="103" t="s">
        <v>95</v>
      </c>
      <c r="F70" s="104">
        <v>2</v>
      </c>
      <c r="G70" s="104">
        <v>2</v>
      </c>
      <c r="H70" s="104">
        <v>0</v>
      </c>
      <c r="I70" s="104">
        <v>0</v>
      </c>
      <c r="J70" s="110">
        <v>0</v>
      </c>
      <c r="K70" s="104" t="s">
        <v>12</v>
      </c>
      <c r="L70" s="104">
        <v>28</v>
      </c>
      <c r="M70" s="104">
        <v>0</v>
      </c>
      <c r="N70" s="104">
        <v>0</v>
      </c>
      <c r="O70" s="104">
        <v>0</v>
      </c>
      <c r="P70" s="111"/>
    </row>
    <row r="71" ht="15.75" spans="2:16">
      <c r="B71" s="98" t="s">
        <v>72</v>
      </c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109"/>
    </row>
    <row r="72" ht="16.5" spans="2:16">
      <c r="B72" s="100" t="s">
        <v>97</v>
      </c>
      <c r="C72" s="101" t="s">
        <v>12</v>
      </c>
      <c r="D72" s="102" t="s">
        <v>100</v>
      </c>
      <c r="E72" s="103" t="s">
        <v>95</v>
      </c>
      <c r="F72" s="104">
        <v>2</v>
      </c>
      <c r="G72" s="104">
        <v>2</v>
      </c>
      <c r="H72" s="104">
        <v>0</v>
      </c>
      <c r="I72" s="104">
        <v>0</v>
      </c>
      <c r="J72" s="110">
        <v>0</v>
      </c>
      <c r="K72" s="104" t="s">
        <v>12</v>
      </c>
      <c r="L72" s="104">
        <v>28</v>
      </c>
      <c r="M72" s="104">
        <v>0</v>
      </c>
      <c r="N72" s="104">
        <v>0</v>
      </c>
      <c r="O72" s="104">
        <v>0</v>
      </c>
      <c r="P72" s="112"/>
    </row>
  </sheetData>
  <mergeCells count="94">
    <mergeCell ref="B2:P2"/>
    <mergeCell ref="B3:P3"/>
    <mergeCell ref="B4:P4"/>
    <mergeCell ref="G5:J5"/>
    <mergeCell ref="L5:O5"/>
    <mergeCell ref="B7:P7"/>
    <mergeCell ref="G12:J12"/>
    <mergeCell ref="G14:J14"/>
    <mergeCell ref="G15:J15"/>
    <mergeCell ref="B16:P16"/>
    <mergeCell ref="G24:J24"/>
    <mergeCell ref="G26:J26"/>
    <mergeCell ref="G27:J27"/>
    <mergeCell ref="B28:P28"/>
    <mergeCell ref="G34:J34"/>
    <mergeCell ref="G36:J36"/>
    <mergeCell ref="G37:J37"/>
    <mergeCell ref="B38:P38"/>
    <mergeCell ref="G44:J44"/>
    <mergeCell ref="G46:J46"/>
    <mergeCell ref="G47:J47"/>
    <mergeCell ref="G50:J50"/>
    <mergeCell ref="L50:O50"/>
    <mergeCell ref="B52:P52"/>
    <mergeCell ref="B55:P55"/>
    <mergeCell ref="B58:P58"/>
    <mergeCell ref="G63:J63"/>
    <mergeCell ref="L63:O63"/>
    <mergeCell ref="B65:P65"/>
    <mergeCell ref="B67:P67"/>
    <mergeCell ref="B69:P69"/>
    <mergeCell ref="B71:P71"/>
    <mergeCell ref="B5:B6"/>
    <mergeCell ref="B50:B51"/>
    <mergeCell ref="B63:B64"/>
    <mergeCell ref="C5:C6"/>
    <mergeCell ref="C20:C21"/>
    <mergeCell ref="C22:C23"/>
    <mergeCell ref="C32:C33"/>
    <mergeCell ref="C50:C51"/>
    <mergeCell ref="C63:C64"/>
    <mergeCell ref="D5:D6"/>
    <mergeCell ref="D50:D51"/>
    <mergeCell ref="D63:D64"/>
    <mergeCell ref="E5:E6"/>
    <mergeCell ref="E13:E14"/>
    <mergeCell ref="E20:E21"/>
    <mergeCell ref="E22:E23"/>
    <mergeCell ref="E25:E26"/>
    <mergeCell ref="E32:E33"/>
    <mergeCell ref="E50:E51"/>
    <mergeCell ref="E63:E64"/>
    <mergeCell ref="F5:F6"/>
    <mergeCell ref="F13:F14"/>
    <mergeCell ref="F20:F21"/>
    <mergeCell ref="F22:F23"/>
    <mergeCell ref="F25:F26"/>
    <mergeCell ref="F32:F33"/>
    <mergeCell ref="F50:F51"/>
    <mergeCell ref="F63:F64"/>
    <mergeCell ref="G22:G23"/>
    <mergeCell ref="G32:G33"/>
    <mergeCell ref="H22:H23"/>
    <mergeCell ref="H32:H33"/>
    <mergeCell ref="I22:I23"/>
    <mergeCell ref="I32:I33"/>
    <mergeCell ref="J22:J23"/>
    <mergeCell ref="J32:J33"/>
    <mergeCell ref="K5:K6"/>
    <mergeCell ref="K13:K14"/>
    <mergeCell ref="K22:K23"/>
    <mergeCell ref="K25:K26"/>
    <mergeCell ref="K32:K33"/>
    <mergeCell ref="K50:K51"/>
    <mergeCell ref="K63:K64"/>
    <mergeCell ref="L13:L14"/>
    <mergeCell ref="L22:L23"/>
    <mergeCell ref="L25:L26"/>
    <mergeCell ref="L32:L33"/>
    <mergeCell ref="M13:M14"/>
    <mergeCell ref="M22:M23"/>
    <mergeCell ref="M25:M26"/>
    <mergeCell ref="M32:M33"/>
    <mergeCell ref="N13:N14"/>
    <mergeCell ref="N22:N23"/>
    <mergeCell ref="N25:N26"/>
    <mergeCell ref="N32:N33"/>
    <mergeCell ref="O13:O14"/>
    <mergeCell ref="O22:O23"/>
    <mergeCell ref="O25:O26"/>
    <mergeCell ref="O32:O33"/>
    <mergeCell ref="P5:P6"/>
    <mergeCell ref="P50:P51"/>
    <mergeCell ref="P63:P64"/>
  </mergeCells>
  <pageMargins left="0.7" right="0.7" top="0.75" bottom="0.75" header="0.3" footer="0.3"/>
  <pageSetup paperSize="9" scale="5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kertesz</dc:creator>
  <cp:lastModifiedBy>kertesz</cp:lastModifiedBy>
  <dcterms:created xsi:type="dcterms:W3CDTF">2022-06-03T06:18:00Z</dcterms:created>
  <dcterms:modified xsi:type="dcterms:W3CDTF">2023-07-06T09:31:08Z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29BC4586E840477EA068ADB3EFF02BB9</vt:lpwstr>
  </property>
  <property fmtid="{D5CDD505-2E9C-101B-9397-08002B2CF9AE}" pid="3" name="KSOProductBuildVer">
    <vt:lpwstr>2057-11.2.0.11537</vt:lpwstr>
  </property>
</Properties>
</file>