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definedNames>
    <definedName name="_xlnm.Print_Area" localSheetId="0">Sheet1!$B$1:$P$163</definedName>
  </definedNames>
  <calcPr calcId="144525"/>
</workbook>
</file>

<file path=xl/sharedStrings.xml><?xml version="1.0" encoding="utf-8"?>
<sst xmlns="http://schemas.openxmlformats.org/spreadsheetml/2006/main" count="695" uniqueCount="257">
  <si>
    <t>KERTÉSZMÉRNÖKI SZAK ÖSSZESÍTETT TANTERV 2023</t>
  </si>
  <si>
    <t xml:space="preserve"> TABELUL DISCIPLINELOR</t>
  </si>
  <si>
    <t>A. DISCIPLINE OBLIGATORII:</t>
  </si>
  <si>
    <t>Codul disciplinei</t>
  </si>
  <si>
    <t>Categoria disciplinei</t>
  </si>
  <si>
    <t>Denumirea disciplinei</t>
  </si>
  <si>
    <t>Tipul disciplinei</t>
  </si>
  <si>
    <t>Credite</t>
  </si>
  <si>
    <t>Nr.ore săptămânal</t>
  </si>
  <si>
    <t>Felul evaluării</t>
  </si>
  <si>
    <t>Ore/Semestru</t>
  </si>
  <si>
    <t>Condiţionări</t>
  </si>
  <si>
    <t>C</t>
  </si>
  <si>
    <t>S</t>
  </si>
  <si>
    <t>L</t>
  </si>
  <si>
    <t>P</t>
  </si>
  <si>
    <t>TOC</t>
  </si>
  <si>
    <t>TOA</t>
  </si>
  <si>
    <t>TO</t>
  </si>
  <si>
    <t>SI</t>
  </si>
  <si>
    <t>Semestrul 1 (Anul I)</t>
  </si>
  <si>
    <t>MBFB0221</t>
  </si>
  <si>
    <t>F</t>
  </si>
  <si>
    <t>Botanică I</t>
  </si>
  <si>
    <t>DI</t>
  </si>
  <si>
    <t>E</t>
  </si>
  <si>
    <t>MBAM0041</t>
  </si>
  <si>
    <t>Pedologie</t>
  </si>
  <si>
    <t>MBFB0081</t>
  </si>
  <si>
    <t>Ecologie și protecția mediului</t>
  </si>
  <si>
    <t>MBAK0021</t>
  </si>
  <si>
    <t>Biofizică şi agrometeorologie</t>
  </si>
  <si>
    <t>MBEK0021</t>
  </si>
  <si>
    <t>Chimie generală și anorganică</t>
  </si>
  <si>
    <t>MBEM0341</t>
  </si>
  <si>
    <t>Matematică şi informatică</t>
  </si>
  <si>
    <t>MBSX0011</t>
  </si>
  <si>
    <t>Educaţie fizică I</t>
  </si>
  <si>
    <t>1*</t>
  </si>
  <si>
    <t>A/R</t>
  </si>
  <si>
    <t>14*</t>
  </si>
  <si>
    <t>11*</t>
  </si>
  <si>
    <t>MBHX0011/MBHX0031</t>
  </si>
  <si>
    <t>Limba străină I (engleză I/germană I)</t>
  </si>
  <si>
    <t>TOTAL</t>
  </si>
  <si>
    <t>5Ex+2C+1A/R</t>
  </si>
  <si>
    <t>Semestrul 2 (Anul I)</t>
  </si>
  <si>
    <t>MBFB0222</t>
  </si>
  <si>
    <t>Botanică II</t>
  </si>
  <si>
    <t>MBAM0051</t>
  </si>
  <si>
    <t>D</t>
  </si>
  <si>
    <t>Agrochimie</t>
  </si>
  <si>
    <t>MBEK0031</t>
  </si>
  <si>
    <t>Chimie organică</t>
  </si>
  <si>
    <t>MBAK0013</t>
  </si>
  <si>
    <t>Baza energetică şi maşini horticole</t>
  </si>
  <si>
    <t>MBFB0061</t>
  </si>
  <si>
    <t>Microbiologie</t>
  </si>
  <si>
    <t>MBAM0071</t>
  </si>
  <si>
    <t>Topografie și cadastru</t>
  </si>
  <si>
    <t>MBAK1031</t>
  </si>
  <si>
    <t>Practică de domeniu I</t>
  </si>
  <si>
    <t>MBHX0012/MBHX0032</t>
  </si>
  <si>
    <t>Limba straină II (engleză II/germană II)</t>
  </si>
  <si>
    <t>MBSX0012</t>
  </si>
  <si>
    <t>Educaţie fizică II</t>
  </si>
  <si>
    <t>5Ex+3C+1A/R</t>
  </si>
  <si>
    <t>Semestrul 3 (Anul II)</t>
  </si>
  <si>
    <t>MBAM0021</t>
  </si>
  <si>
    <t>Agrotehnică</t>
  </si>
  <si>
    <t>MBEK0041</t>
  </si>
  <si>
    <t>Biochimie</t>
  </si>
  <si>
    <t>MBSX0013</t>
  </si>
  <si>
    <t>Educaţie fizică III</t>
  </si>
  <si>
    <t>MBFB0211</t>
  </si>
  <si>
    <t>Entomologie</t>
  </si>
  <si>
    <t>MBFB0031</t>
  </si>
  <si>
    <t>Genetică</t>
  </si>
  <si>
    <t>MBHX0013/MBHX0033</t>
  </si>
  <si>
    <t>Limba straină III (engleză III/germană III)</t>
  </si>
  <si>
    <t>MBAK0151</t>
  </si>
  <si>
    <t>Tehnică experimentală</t>
  </si>
  <si>
    <t>MBAM0080</t>
  </si>
  <si>
    <t>Îmbunătăţiri funciare</t>
  </si>
  <si>
    <t>Semestrul 4 (Anul II)</t>
  </si>
  <si>
    <t>MBFB0021</t>
  </si>
  <si>
    <t>Fiziologia plantelor</t>
  </si>
  <si>
    <t>MBFB0101</t>
  </si>
  <si>
    <t>Fitopatologie</t>
  </si>
  <si>
    <t>MBSX0014</t>
  </si>
  <si>
    <t>Educaţie fizică IV</t>
  </si>
  <si>
    <t>MBAK0411</t>
  </si>
  <si>
    <t>DU (D)</t>
  </si>
  <si>
    <t>Managementul integrat al buruienilor</t>
  </si>
  <si>
    <t>MBAK0751</t>
  </si>
  <si>
    <t>Irigarea culturilor</t>
  </si>
  <si>
    <t>MBAK0040</t>
  </si>
  <si>
    <t>Legumicultură</t>
  </si>
  <si>
    <t>MBHX0014/MBHX0034</t>
  </si>
  <si>
    <t>Limba straină IV (engleză IV/germană IV)</t>
  </si>
  <si>
    <t>MBAK1032</t>
  </si>
  <si>
    <t>Practică de domeniu II</t>
  </si>
  <si>
    <t>Semestrul 5 (Anul III)</t>
  </si>
  <si>
    <t>MBAK0131</t>
  </si>
  <si>
    <t>Cultura plantelor medicinale -
 partea generală</t>
  </si>
  <si>
    <t>MBAK1101</t>
  </si>
  <si>
    <t>Floricultură I</t>
  </si>
  <si>
    <t>MBAK0371</t>
  </si>
  <si>
    <t>Legumicultură specială</t>
  </si>
  <si>
    <t>MBAK1071</t>
  </si>
  <si>
    <t>Pomicultură I</t>
  </si>
  <si>
    <t>MBAK0091</t>
  </si>
  <si>
    <t>Protecţia integrată a plantelor</t>
  </si>
  <si>
    <t>MBAK0080</t>
  </si>
  <si>
    <t xml:space="preserve">Viticultură </t>
  </si>
  <si>
    <t>MBAB0031</t>
  </si>
  <si>
    <t xml:space="preserve">Microînmulțire </t>
  </si>
  <si>
    <t>DO</t>
  </si>
  <si>
    <t>-</t>
  </si>
  <si>
    <t>MBAK0211</t>
  </si>
  <si>
    <t>Sisteme de cultură intensivă a viței de vie</t>
  </si>
  <si>
    <t>5Ex+2C</t>
  </si>
  <si>
    <t>Semestrul 6 (Anul III)</t>
  </si>
  <si>
    <t>MBAK1241</t>
  </si>
  <si>
    <t>Ameliorarea plantelor</t>
  </si>
  <si>
    <t>MBAK0311</t>
  </si>
  <si>
    <t>Ampelografie</t>
  </si>
  <si>
    <t>MBAK0132</t>
  </si>
  <si>
    <t>DU (S)</t>
  </si>
  <si>
    <t>Cultura plantelor medicinale -  partea specială</t>
  </si>
  <si>
    <t>MBAK0051</t>
  </si>
  <si>
    <t>Fitotehnie</t>
  </si>
  <si>
    <t>MBAK1102</t>
  </si>
  <si>
    <t>Floricultură II</t>
  </si>
  <si>
    <t>MBAK1072</t>
  </si>
  <si>
    <t>Pomicultură II</t>
  </si>
  <si>
    <t>MBAK1033</t>
  </si>
  <si>
    <t>Practică de specialitate</t>
  </si>
  <si>
    <t>MBAK0201</t>
  </si>
  <si>
    <t>Metode moderne în producţia pomicolă</t>
  </si>
  <si>
    <t>MBAK0321</t>
  </si>
  <si>
    <t>Elemente calitative în păstrarea legumelor și pregătirea acestora pentru valorificare</t>
  </si>
  <si>
    <t>6Ex+2C</t>
  </si>
  <si>
    <t>Semestrul 7 (Anul IV)</t>
  </si>
  <si>
    <t>MBAK0160</t>
  </si>
  <si>
    <t>Arboricultură</t>
  </si>
  <si>
    <t>MBGG0101</t>
  </si>
  <si>
    <t xml:space="preserve">Economie rurală </t>
  </si>
  <si>
    <t>MBGP0011</t>
  </si>
  <si>
    <t>Marketing</t>
  </si>
  <si>
    <t>MBAK0141</t>
  </si>
  <si>
    <t xml:space="preserve">Oenologie  </t>
  </si>
  <si>
    <t>MBAK0171</t>
  </si>
  <si>
    <t xml:space="preserve">Pomologie </t>
  </si>
  <si>
    <t>MBAK0191</t>
  </si>
  <si>
    <t>Artă florală</t>
  </si>
  <si>
    <t>­</t>
  </si>
  <si>
    <t>MBAK0301</t>
  </si>
  <si>
    <t xml:space="preserve">Forme de coroană şi sisteme de tăieri în pomicultura intensivă  </t>
  </si>
  <si>
    <t>MBJJ0031</t>
  </si>
  <si>
    <t>Drept și legislație agrară</t>
  </si>
  <si>
    <t>MBAJ0011</t>
  </si>
  <si>
    <t>Consultanță de specialitate</t>
  </si>
  <si>
    <t>4Ex+3C</t>
  </si>
  <si>
    <t>Semestrul 8 (Anul IV)</t>
  </si>
  <si>
    <t>MBGM0011</t>
  </si>
  <si>
    <t>Management</t>
  </si>
  <si>
    <t>MBML0011</t>
  </si>
  <si>
    <t>Practică pentru elaborarea
proiectului de diplomă</t>
  </si>
  <si>
    <t>MBAK0421</t>
  </si>
  <si>
    <t>Tehnologia păstrarii produselor horticole</t>
  </si>
  <si>
    <t>MBAK0250</t>
  </si>
  <si>
    <t>Arhitectura peisageră</t>
  </si>
  <si>
    <t>MBAK0231</t>
  </si>
  <si>
    <t xml:space="preserve">Horticultură ecologică </t>
  </si>
  <si>
    <t>MBAK0291</t>
  </si>
  <si>
    <t>Construcţii horticole</t>
  </si>
  <si>
    <t>MBGK0011</t>
  </si>
  <si>
    <t>Contabilitate, finanţare şi creditare
 în agricultură</t>
  </si>
  <si>
    <t>MBAK0180</t>
  </si>
  <si>
    <t>(DU)S</t>
  </si>
  <si>
    <t>Culturi forțate în legumicultură</t>
  </si>
  <si>
    <t>MBAK0121</t>
  </si>
  <si>
    <t>Producerea de sămânţă şi 
material săditor</t>
  </si>
  <si>
    <t>MBAK0341</t>
  </si>
  <si>
    <t xml:space="preserve">Aspecte practice în producerea 
materialului săditor dendrologic </t>
  </si>
  <si>
    <t>4Ex+2C</t>
  </si>
  <si>
    <t>B. DISCIPLINE OPŢIONALE:</t>
  </si>
  <si>
    <t>Semestrul 5 (Anul III.) Oferta educațională pentru Disciplină opţională I</t>
  </si>
  <si>
    <t>Semestrul 6 (Anul III.) Oferta educațională pentru Disciplină opţională II</t>
  </si>
  <si>
    <t>DU</t>
  </si>
  <si>
    <t>Semestrul 7 (Anul IV.) Oferta educațională pentru Disciplină opţională III</t>
  </si>
  <si>
    <t>Semestrul 7 (Anul IV.) Oferta educațională pentru Disciplină opţională IV</t>
  </si>
  <si>
    <t>Semestrul 8 (Anul IV.) Oferta educațională pentru Disciplină opţională V</t>
  </si>
  <si>
    <t>Semestrul 8 (Anul IV.) Oferta educațională pentru Disciplină opţională VI</t>
  </si>
  <si>
    <t>DU(D)</t>
  </si>
  <si>
    <t>Semestrul 8 (Anul IV.) Oferta educațională pentru Disciplină opţională VII</t>
  </si>
  <si>
    <t>DU(S)</t>
  </si>
  <si>
    <t>C. DISCIPLINE FACULTATIVE</t>
  </si>
  <si>
    <t>Semestrul 1 (Anul I.)</t>
  </si>
  <si>
    <t>MBHM0011</t>
  </si>
  <si>
    <t>DU (C)</t>
  </si>
  <si>
    <t>Istoria culturii I</t>
  </si>
  <si>
    <t>DF</t>
  </si>
  <si>
    <t xml:space="preserve">Tehnologii horticole </t>
  </si>
  <si>
    <t>MBHX0111</t>
  </si>
  <si>
    <t>Limba engleză începători I</t>
  </si>
  <si>
    <t>MBHX0131</t>
  </si>
  <si>
    <t>Limba germană începători I</t>
  </si>
  <si>
    <t>MBHX0121</t>
  </si>
  <si>
    <t>Limba română I</t>
  </si>
  <si>
    <t>PBHQ0011</t>
  </si>
  <si>
    <t>Psihologia educației</t>
  </si>
  <si>
    <t>Semestrul 2 (Anul I.)</t>
  </si>
  <si>
    <t>MBHM0012</t>
  </si>
  <si>
    <t>Istoria culturii II</t>
  </si>
  <si>
    <t>MBHX0112</t>
  </si>
  <si>
    <t>Limba engleză începători II</t>
  </si>
  <si>
    <t>MBHX0132</t>
  </si>
  <si>
    <t>Limba germană începători II</t>
  </si>
  <si>
    <t>MBHX0122</t>
  </si>
  <si>
    <t>Limba română II</t>
  </si>
  <si>
    <t xml:space="preserve">Practică de domeniu </t>
  </si>
  <si>
    <t>MBHF0001</t>
  </si>
  <si>
    <t>Etică și integritate academică</t>
  </si>
  <si>
    <t>MBMM0101</t>
  </si>
  <si>
    <t>Geometrie descriptivă și perspectivă</t>
  </si>
  <si>
    <t>PBHQ0021</t>
  </si>
  <si>
    <t>Pedagogie I (Fundamentele pedagogiei, Teoria şi metodologia curriculumului)</t>
  </si>
  <si>
    <t>Semestrul 3 (Anul II.)</t>
  </si>
  <si>
    <t>MBHM0013</t>
  </si>
  <si>
    <t>Istoria culturii III</t>
  </si>
  <si>
    <t>PBHQ0031</t>
  </si>
  <si>
    <t>Pedagogie II (Teoria şi metodologia instruirii, Teoria şi metodologia evaluării)</t>
  </si>
  <si>
    <t>Semestrul 4 (Anul II.)</t>
  </si>
  <si>
    <t>MBHM0014</t>
  </si>
  <si>
    <t>OU</t>
  </si>
  <si>
    <t>Istoria culturii IV</t>
  </si>
  <si>
    <t>PBHQ0099</t>
  </si>
  <si>
    <t>Didactica specializării</t>
  </si>
  <si>
    <t>Semestrul 5 (Anul III.)</t>
  </si>
  <si>
    <t>MBAK0220</t>
  </si>
  <si>
    <t>Maşini şi instalaţii horticole speciale</t>
  </si>
  <si>
    <t>PBHQ0071</t>
  </si>
  <si>
    <t>Managementul clasei de elevi</t>
  </si>
  <si>
    <t>PBHQ0055</t>
  </si>
  <si>
    <t>Practică pedagogică II.</t>
  </si>
  <si>
    <t>PBZV0001</t>
  </si>
  <si>
    <t>Examen de absolvire Nivel I</t>
  </si>
  <si>
    <t>Semestrul 6 (Anul III.)</t>
  </si>
  <si>
    <t>MBAK0381</t>
  </si>
  <si>
    <t>Conducerea tractorului</t>
  </si>
  <si>
    <t>MBEI0721</t>
  </si>
  <si>
    <t>Sisteme informaţionale horticole</t>
  </si>
  <si>
    <t>Semestrul 7 (Anul IV.)</t>
  </si>
  <si>
    <t>MBMS0301</t>
  </si>
  <si>
    <t>Automatizări în horticultură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</si>
</sst>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</numFmts>
  <fonts count="39">
    <font>
      <sz val="11"/>
      <color theme="1"/>
      <name val="Calibri"/>
      <charset val="134"/>
      <scheme val="minor"/>
    </font>
    <font>
      <b/>
      <u/>
      <sz val="14"/>
      <color theme="1"/>
      <name val="Albertus MT"/>
      <charset val="134"/>
    </font>
    <font>
      <sz val="11"/>
      <color theme="1"/>
      <name val="Bahnschrift SemiBold Condensed"/>
      <charset val="134"/>
    </font>
    <font>
      <b/>
      <sz val="12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238"/>
    </font>
    <font>
      <b/>
      <sz val="12"/>
      <color rgb="FF000000"/>
      <name val="Times New Roman"/>
      <charset val="134"/>
    </font>
    <font>
      <sz val="12"/>
      <name val="Calibri"/>
      <charset val="134"/>
    </font>
    <font>
      <sz val="12"/>
      <name val="Calibri"/>
      <charset val="238"/>
    </font>
    <font>
      <sz val="12"/>
      <color indexed="8"/>
      <name val="Times New Roman"/>
      <charset val="0"/>
    </font>
    <font>
      <sz val="12"/>
      <color rgb="FFFF0000"/>
      <name val="Times New Roman"/>
      <charset val="0"/>
    </font>
    <font>
      <b/>
      <sz val="12"/>
      <color indexed="8"/>
      <name val="Times New Roman"/>
      <charset val="0"/>
    </font>
    <font>
      <sz val="7"/>
      <color indexed="8"/>
      <name val="Times New Roman"/>
      <charset val="0"/>
    </font>
    <font>
      <sz val="12"/>
      <name val="Times New Roman"/>
      <charset val="0"/>
    </font>
    <font>
      <sz val="12"/>
      <color rgb="FFFF0000"/>
      <name val="Times New Roman"/>
      <charset val="134"/>
    </font>
    <font>
      <b/>
      <sz val="12"/>
      <color theme="1"/>
      <name val="Times New Roman"/>
      <charset val="134"/>
    </font>
    <font>
      <sz val="12"/>
      <color indexed="8"/>
      <name val="Calibri"/>
      <charset val="134"/>
    </font>
    <font>
      <b/>
      <sz val="11"/>
      <color rgb="FF000000"/>
      <name val="Times New Roman"/>
      <charset val="134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5" borderId="68" applyNumberFormat="0" applyAlignment="0" applyProtection="0">
      <alignment vertical="center"/>
    </xf>
    <xf numFmtId="0" fontId="28" fillId="0" borderId="72" applyNumberFormat="0" applyFill="0" applyAlignment="0" applyProtection="0">
      <alignment vertical="center"/>
    </xf>
    <xf numFmtId="0" fontId="0" fillId="11" borderId="71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72" applyNumberFormat="0" applyFill="0" applyAlignment="0" applyProtection="0">
      <alignment vertical="center"/>
    </xf>
    <xf numFmtId="0" fontId="25" fillId="0" borderId="7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20" borderId="74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6" fillId="26" borderId="75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5" fillId="26" borderId="74" applyNumberFormat="0" applyAlignment="0" applyProtection="0">
      <alignment vertical="center"/>
    </xf>
    <xf numFmtId="0" fontId="24" fillId="0" borderId="70" applyNumberFormat="0" applyFill="0" applyAlignment="0" applyProtection="0">
      <alignment vertical="center"/>
    </xf>
    <xf numFmtId="0" fontId="23" fillId="0" borderId="6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2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3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/>
    <xf numFmtId="0" fontId="10" fillId="0" borderId="16" xfId="0" applyFont="1" applyFill="1" applyBorder="1" applyAlignment="1"/>
    <xf numFmtId="0" fontId="8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/>
    <xf numFmtId="0" fontId="3" fillId="0" borderId="1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wrapText="1"/>
    </xf>
    <xf numFmtId="0" fontId="5" fillId="3" borderId="21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horizontal="center" wrapText="1"/>
    </xf>
    <xf numFmtId="0" fontId="5" fillId="3" borderId="22" xfId="0" applyFont="1" applyFill="1" applyBorder="1" applyAlignment="1">
      <alignment wrapText="1"/>
    </xf>
    <xf numFmtId="0" fontId="8" fillId="3" borderId="22" xfId="0" applyFont="1" applyFill="1" applyBorder="1" applyAlignment="1">
      <alignment horizontal="center" wrapText="1"/>
    </xf>
    <xf numFmtId="0" fontId="5" fillId="3" borderId="23" xfId="0" applyFont="1" applyFill="1" applyBorder="1" applyAlignment="1">
      <alignment horizontal="center" wrapText="1"/>
    </xf>
    <xf numFmtId="0" fontId="5" fillId="3" borderId="24" xfId="0" applyFont="1" applyFill="1" applyBorder="1" applyAlignment="1">
      <alignment horizontal="center" wrapText="1"/>
    </xf>
    <xf numFmtId="0" fontId="5" fillId="0" borderId="24" xfId="0" applyFont="1" applyBorder="1" applyAlignment="1">
      <alignment wrapText="1"/>
    </xf>
    <xf numFmtId="0" fontId="8" fillId="3" borderId="24" xfId="0" applyFont="1" applyFill="1" applyBorder="1" applyAlignment="1">
      <alignment horizontal="center" wrapText="1"/>
    </xf>
    <xf numFmtId="0" fontId="6" fillId="3" borderId="22" xfId="0" applyFont="1" applyFill="1" applyBorder="1" applyAlignment="1">
      <alignment wrapText="1"/>
    </xf>
    <xf numFmtId="0" fontId="6" fillId="3" borderId="2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wrapText="1"/>
    </xf>
    <xf numFmtId="0" fontId="4" fillId="4" borderId="8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wrapText="1"/>
    </xf>
    <xf numFmtId="0" fontId="4" fillId="4" borderId="25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4" borderId="26" xfId="0" applyNumberFormat="1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/>
    </xf>
    <xf numFmtId="0" fontId="4" fillId="0" borderId="2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wrapText="1"/>
    </xf>
    <xf numFmtId="0" fontId="5" fillId="0" borderId="34" xfId="0" applyFont="1" applyFill="1" applyBorder="1" applyAlignment="1">
      <alignment horizontal="center" wrapText="1"/>
    </xf>
    <xf numFmtId="0" fontId="5" fillId="0" borderId="35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9" fillId="0" borderId="37" xfId="0" applyFont="1" applyFill="1" applyBorder="1" applyAlignment="1"/>
    <xf numFmtId="0" fontId="5" fillId="0" borderId="38" xfId="0" applyFont="1" applyFill="1" applyBorder="1" applyAlignment="1">
      <alignment horizontal="center" wrapText="1"/>
    </xf>
    <xf numFmtId="0" fontId="3" fillId="0" borderId="29" xfId="0" applyFont="1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8" fillId="3" borderId="34" xfId="0" applyFont="1" applyFill="1" applyBorder="1" applyAlignment="1">
      <alignment horizontal="center" wrapText="1"/>
    </xf>
    <xf numFmtId="0" fontId="5" fillId="3" borderId="40" xfId="0" applyFont="1" applyFill="1" applyBorder="1" applyAlignment="1">
      <alignment horizontal="center" wrapText="1"/>
    </xf>
    <xf numFmtId="0" fontId="13" fillId="0" borderId="41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wrapText="1"/>
    </xf>
    <xf numFmtId="0" fontId="14" fillId="0" borderId="4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wrapText="1"/>
    </xf>
    <xf numFmtId="0" fontId="11" fillId="0" borderId="26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wrapText="1"/>
    </xf>
    <xf numFmtId="0" fontId="4" fillId="0" borderId="25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wrapText="1"/>
    </xf>
    <xf numFmtId="0" fontId="16" fillId="0" borderId="26" xfId="0" applyFont="1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left" vertical="center" wrapText="1"/>
    </xf>
    <xf numFmtId="0" fontId="17" fillId="2" borderId="1" xfId="0" applyFont="1" applyFill="1" applyBorder="1"/>
    <xf numFmtId="0" fontId="0" fillId="2" borderId="2" xfId="0" applyFill="1" applyBorder="1"/>
    <xf numFmtId="0" fontId="16" fillId="0" borderId="6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wrapText="1"/>
    </xf>
    <xf numFmtId="0" fontId="16" fillId="4" borderId="6" xfId="0" applyFont="1" applyFill="1" applyBorder="1" applyAlignment="1">
      <alignment horizontal="left" wrapText="1"/>
    </xf>
    <xf numFmtId="0" fontId="3" fillId="0" borderId="44" xfId="0" applyFont="1" applyFill="1" applyBorder="1" applyAlignment="1">
      <alignment horizontal="center" wrapText="1"/>
    </xf>
    <xf numFmtId="0" fontId="16" fillId="0" borderId="27" xfId="0" applyFont="1" applyFill="1" applyBorder="1" applyAlignment="1">
      <alignment horizontal="left" vertical="center" wrapText="1"/>
    </xf>
    <xf numFmtId="0" fontId="16" fillId="0" borderId="0" xfId="0" applyFont="1" applyFill="1"/>
    <xf numFmtId="0" fontId="16" fillId="0" borderId="6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wrapText="1"/>
    </xf>
    <xf numFmtId="0" fontId="4" fillId="0" borderId="46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4" fillId="0" borderId="48" xfId="0" applyFont="1" applyFill="1" applyBorder="1" applyAlignment="1">
      <alignment horizont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4" fillId="0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 wrapText="1"/>
    </xf>
    <xf numFmtId="0" fontId="3" fillId="0" borderId="41" xfId="0" applyFont="1" applyFill="1" applyBorder="1" applyAlignment="1">
      <alignment horizontal="center" wrapText="1"/>
    </xf>
    <xf numFmtId="0" fontId="0" fillId="2" borderId="28" xfId="0" applyFill="1" applyBorder="1"/>
    <xf numFmtId="0" fontId="4" fillId="0" borderId="4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wrapText="1"/>
    </xf>
    <xf numFmtId="0" fontId="4" fillId="0" borderId="50" xfId="0" applyFont="1" applyFill="1" applyBorder="1"/>
    <xf numFmtId="0" fontId="4" fillId="0" borderId="51" xfId="0" applyFont="1" applyFill="1" applyBorder="1" applyAlignment="1">
      <alignment horizont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3" fillId="0" borderId="53" xfId="0" applyFont="1" applyFill="1" applyBorder="1" applyAlignment="1">
      <alignment horizontal="center" wrapText="1"/>
    </xf>
    <xf numFmtId="0" fontId="3" fillId="0" borderId="46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5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wrapText="1"/>
    </xf>
    <xf numFmtId="0" fontId="5" fillId="0" borderId="55" xfId="0" applyFont="1" applyFill="1" applyBorder="1" applyAlignment="1">
      <alignment horizontal="center" wrapText="1"/>
    </xf>
    <xf numFmtId="0" fontId="5" fillId="0" borderId="56" xfId="0" applyFont="1" applyFill="1" applyBorder="1" applyAlignment="1">
      <alignment horizontal="center" wrapText="1"/>
    </xf>
    <xf numFmtId="0" fontId="5" fillId="0" borderId="57" xfId="0" applyFont="1" applyFill="1" applyBorder="1" applyAlignment="1">
      <alignment wrapText="1"/>
    </xf>
    <xf numFmtId="0" fontId="5" fillId="0" borderId="57" xfId="0" applyFont="1" applyFill="1" applyBorder="1" applyAlignment="1">
      <alignment horizontal="center" wrapText="1"/>
    </xf>
    <xf numFmtId="0" fontId="5" fillId="0" borderId="58" xfId="0" applyFont="1" applyFill="1" applyBorder="1" applyAlignment="1">
      <alignment horizontal="center" wrapText="1"/>
    </xf>
    <xf numFmtId="0" fontId="5" fillId="0" borderId="58" xfId="0" applyFont="1" applyFill="1" applyBorder="1" applyAlignment="1">
      <alignment wrapText="1"/>
    </xf>
    <xf numFmtId="0" fontId="5" fillId="0" borderId="13" xfId="0" applyFont="1" applyFill="1" applyBorder="1" applyAlignment="1">
      <alignment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/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wrapText="1"/>
    </xf>
    <xf numFmtId="0" fontId="19" fillId="3" borderId="60" xfId="0" applyFont="1" applyFill="1" applyBorder="1" applyAlignment="1">
      <alignment horizontal="center" wrapText="1"/>
    </xf>
    <xf numFmtId="0" fontId="19" fillId="3" borderId="6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0" fontId="3" fillId="0" borderId="62" xfId="0" applyFont="1" applyFill="1" applyBorder="1" applyAlignment="1">
      <alignment horizontal="center" wrapText="1"/>
    </xf>
    <xf numFmtId="0" fontId="5" fillId="0" borderId="63" xfId="0" applyFont="1" applyFill="1" applyBorder="1" applyAlignment="1">
      <alignment horizontal="center" wrapText="1"/>
    </xf>
    <xf numFmtId="0" fontId="5" fillId="0" borderId="3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wrapText="1"/>
    </xf>
    <xf numFmtId="0" fontId="8" fillId="0" borderId="64" xfId="0" applyFont="1" applyFill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5" fillId="0" borderId="33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/>
    <xf numFmtId="0" fontId="8" fillId="3" borderId="40" xfId="0" applyFont="1" applyFill="1" applyBorder="1" applyAlignment="1">
      <alignment horizontal="center" wrapText="1"/>
    </xf>
    <xf numFmtId="0" fontId="19" fillId="3" borderId="66" xfId="0" applyFont="1" applyFill="1" applyBorder="1" applyAlignment="1">
      <alignment horizontal="center" wrapText="1"/>
    </xf>
    <xf numFmtId="0" fontId="4" fillId="0" borderId="67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wrapText="1"/>
    </xf>
    <xf numFmtId="0" fontId="11" fillId="0" borderId="30" xfId="0" applyFont="1" applyFill="1" applyBorder="1" applyAlignment="1">
      <alignment horizont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161"/>
  <sheetViews>
    <sheetView tabSelected="1" view="pageBreakPreview" zoomScaleNormal="90" topLeftCell="B1" workbookViewId="0">
      <selection activeCell="G154" sqref="G154:J156"/>
    </sheetView>
  </sheetViews>
  <sheetFormatPr defaultColWidth="9" defaultRowHeight="15"/>
  <cols>
    <col min="2" max="2" width="15.8571428571429" customWidth="1"/>
    <col min="3" max="3" width="9.83809523809524" customWidth="1"/>
    <col min="4" max="4" width="36.7142857142857" customWidth="1"/>
    <col min="5" max="5" width="10" customWidth="1"/>
    <col min="6" max="6" width="7.42857142857143" customWidth="1"/>
    <col min="7" max="10" width="5.71428571428571" customWidth="1"/>
    <col min="12" max="15" width="5.71428571428571" customWidth="1"/>
    <col min="16" max="16" width="11.5714285714286" customWidth="1"/>
  </cols>
  <sheetData>
    <row r="1" ht="18.75" spans="2:4">
      <c r="B1" s="1" t="s">
        <v>0</v>
      </c>
      <c r="C1" s="2"/>
      <c r="D1" s="2"/>
    </row>
    <row r="2" ht="15.75" spans="2:16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16.5" spans="2:16"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9"/>
    </row>
    <row r="4" ht="15.75" spans="2:16"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8"/>
      <c r="I4" s="8"/>
      <c r="J4" s="8"/>
      <c r="K4" s="8" t="s">
        <v>9</v>
      </c>
      <c r="L4" s="8" t="s">
        <v>10</v>
      </c>
      <c r="M4" s="8"/>
      <c r="N4" s="8"/>
      <c r="O4" s="8"/>
      <c r="P4" s="70" t="s">
        <v>11</v>
      </c>
    </row>
    <row r="5" ht="16.5" spans="2:16">
      <c r="B5" s="9"/>
      <c r="C5" s="10"/>
      <c r="D5" s="10"/>
      <c r="E5" s="10"/>
      <c r="F5" s="10"/>
      <c r="G5" s="10" t="s">
        <v>12</v>
      </c>
      <c r="H5" s="10" t="s">
        <v>13</v>
      </c>
      <c r="I5" s="10" t="s">
        <v>14</v>
      </c>
      <c r="J5" s="10" t="s">
        <v>15</v>
      </c>
      <c r="K5" s="71"/>
      <c r="L5" s="10" t="s">
        <v>16</v>
      </c>
      <c r="M5" s="10" t="s">
        <v>17</v>
      </c>
      <c r="N5" s="10" t="s">
        <v>18</v>
      </c>
      <c r="O5" s="10" t="s">
        <v>19</v>
      </c>
      <c r="P5" s="72"/>
    </row>
    <row r="6" ht="15.75" spans="2:16">
      <c r="B6" s="11" t="s">
        <v>20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73"/>
    </row>
    <row r="7" ht="15.75" customHeight="1" spans="2:16">
      <c r="B7" s="13" t="s">
        <v>21</v>
      </c>
      <c r="C7" s="14" t="s">
        <v>22</v>
      </c>
      <c r="D7" s="15" t="s">
        <v>23</v>
      </c>
      <c r="E7" s="16" t="s">
        <v>24</v>
      </c>
      <c r="F7" s="16">
        <v>5</v>
      </c>
      <c r="G7" s="16">
        <v>2</v>
      </c>
      <c r="H7" s="16">
        <v>0</v>
      </c>
      <c r="I7" s="16">
        <v>2</v>
      </c>
      <c r="J7" s="16">
        <v>0</v>
      </c>
      <c r="K7" s="16" t="s">
        <v>25</v>
      </c>
      <c r="L7" s="16">
        <f t="shared" ref="L7:L12" si="0">G7*14</f>
        <v>28</v>
      </c>
      <c r="M7" s="16">
        <f t="shared" ref="M7:M12" si="1">I7*14</f>
        <v>28</v>
      </c>
      <c r="N7" s="16">
        <f t="shared" ref="N7:N12" si="2">L7+M7</f>
        <v>56</v>
      </c>
      <c r="O7" s="74">
        <f t="shared" ref="O7:O12" si="3">(F7*25)-N7</f>
        <v>69</v>
      </c>
      <c r="P7" s="75"/>
    </row>
    <row r="8" ht="15.75" customHeight="1" spans="2:16">
      <c r="B8" s="13" t="s">
        <v>26</v>
      </c>
      <c r="C8" s="14" t="s">
        <v>22</v>
      </c>
      <c r="D8" s="17" t="s">
        <v>27</v>
      </c>
      <c r="E8" s="16" t="s">
        <v>24</v>
      </c>
      <c r="F8" s="16">
        <v>6</v>
      </c>
      <c r="G8" s="16">
        <v>2</v>
      </c>
      <c r="H8" s="16">
        <v>0</v>
      </c>
      <c r="I8" s="16">
        <v>2</v>
      </c>
      <c r="J8" s="16">
        <v>0</v>
      </c>
      <c r="K8" s="16" t="s">
        <v>25</v>
      </c>
      <c r="L8" s="16">
        <f t="shared" si="0"/>
        <v>28</v>
      </c>
      <c r="M8" s="16">
        <f t="shared" si="1"/>
        <v>28</v>
      </c>
      <c r="N8" s="16">
        <f t="shared" si="2"/>
        <v>56</v>
      </c>
      <c r="O8" s="16">
        <f t="shared" si="3"/>
        <v>94</v>
      </c>
      <c r="P8" s="75"/>
    </row>
    <row r="9" ht="13.5" customHeight="1" spans="2:16">
      <c r="B9" s="13" t="s">
        <v>28</v>
      </c>
      <c r="C9" s="14" t="s">
        <v>22</v>
      </c>
      <c r="D9" s="17" t="s">
        <v>29</v>
      </c>
      <c r="E9" s="16" t="s">
        <v>24</v>
      </c>
      <c r="F9" s="16">
        <v>5</v>
      </c>
      <c r="G9" s="16">
        <v>2</v>
      </c>
      <c r="H9" s="16">
        <v>0</v>
      </c>
      <c r="I9" s="16">
        <v>2</v>
      </c>
      <c r="J9" s="16">
        <v>0</v>
      </c>
      <c r="K9" s="16" t="s">
        <v>25</v>
      </c>
      <c r="L9" s="16">
        <f t="shared" si="0"/>
        <v>28</v>
      </c>
      <c r="M9" s="16">
        <f t="shared" si="1"/>
        <v>28</v>
      </c>
      <c r="N9" s="16">
        <f t="shared" si="2"/>
        <v>56</v>
      </c>
      <c r="O9" s="16">
        <f t="shared" si="3"/>
        <v>69</v>
      </c>
      <c r="P9" s="75"/>
    </row>
    <row r="10" customHeight="1" spans="2:16">
      <c r="B10" s="13" t="s">
        <v>30</v>
      </c>
      <c r="C10" s="14" t="s">
        <v>22</v>
      </c>
      <c r="D10" s="17" t="s">
        <v>31</v>
      </c>
      <c r="E10" s="16" t="s">
        <v>24</v>
      </c>
      <c r="F10" s="16">
        <v>4</v>
      </c>
      <c r="G10" s="16">
        <v>2</v>
      </c>
      <c r="H10" s="16">
        <v>0</v>
      </c>
      <c r="I10" s="16">
        <v>1</v>
      </c>
      <c r="J10" s="16">
        <v>0</v>
      </c>
      <c r="K10" s="16" t="s">
        <v>25</v>
      </c>
      <c r="L10" s="16">
        <f t="shared" si="0"/>
        <v>28</v>
      </c>
      <c r="M10" s="16">
        <f t="shared" si="1"/>
        <v>14</v>
      </c>
      <c r="N10" s="16">
        <f t="shared" si="2"/>
        <v>42</v>
      </c>
      <c r="O10" s="16">
        <f t="shared" si="3"/>
        <v>58</v>
      </c>
      <c r="P10" s="75"/>
    </row>
    <row r="11" ht="15.75" customHeight="1" spans="2:16">
      <c r="B11" s="13" t="s">
        <v>32</v>
      </c>
      <c r="C11" s="14" t="s">
        <v>22</v>
      </c>
      <c r="D11" s="17" t="s">
        <v>33</v>
      </c>
      <c r="E11" s="16" t="s">
        <v>24</v>
      </c>
      <c r="F11" s="16">
        <v>5</v>
      </c>
      <c r="G11" s="16">
        <v>2</v>
      </c>
      <c r="H11" s="16">
        <v>0</v>
      </c>
      <c r="I11" s="16">
        <v>2</v>
      </c>
      <c r="J11" s="16">
        <v>0</v>
      </c>
      <c r="K11" s="16" t="s">
        <v>25</v>
      </c>
      <c r="L11" s="16">
        <f t="shared" si="0"/>
        <v>28</v>
      </c>
      <c r="M11" s="16">
        <f t="shared" si="1"/>
        <v>28</v>
      </c>
      <c r="N11" s="16">
        <f t="shared" si="2"/>
        <v>56</v>
      </c>
      <c r="O11" s="74">
        <f t="shared" si="3"/>
        <v>69</v>
      </c>
      <c r="P11" s="75"/>
    </row>
    <row r="12" ht="15.75" spans="2:16">
      <c r="B12" s="18" t="s">
        <v>34</v>
      </c>
      <c r="C12" s="19" t="s">
        <v>22</v>
      </c>
      <c r="D12" s="20" t="s">
        <v>35</v>
      </c>
      <c r="E12" s="21" t="s">
        <v>24</v>
      </c>
      <c r="F12" s="21">
        <v>3</v>
      </c>
      <c r="G12" s="21">
        <v>1</v>
      </c>
      <c r="H12" s="21">
        <v>0</v>
      </c>
      <c r="I12" s="21">
        <v>2</v>
      </c>
      <c r="J12" s="21">
        <v>0</v>
      </c>
      <c r="K12" s="21" t="s">
        <v>12</v>
      </c>
      <c r="L12" s="21">
        <f t="shared" si="0"/>
        <v>14</v>
      </c>
      <c r="M12" s="21">
        <f t="shared" si="1"/>
        <v>28</v>
      </c>
      <c r="N12" s="21">
        <f t="shared" si="2"/>
        <v>42</v>
      </c>
      <c r="O12" s="74">
        <f t="shared" si="3"/>
        <v>33</v>
      </c>
      <c r="P12" s="76"/>
    </row>
    <row r="13" ht="16.5" customHeight="1" spans="2:16">
      <c r="B13" s="13" t="s">
        <v>36</v>
      </c>
      <c r="C13" s="14" t="s">
        <v>12</v>
      </c>
      <c r="D13" s="17" t="s">
        <v>37</v>
      </c>
      <c r="E13" s="16" t="s">
        <v>24</v>
      </c>
      <c r="F13" s="16" t="s">
        <v>38</v>
      </c>
      <c r="G13" s="16">
        <v>0</v>
      </c>
      <c r="H13" s="16" t="s">
        <v>38</v>
      </c>
      <c r="I13" s="16">
        <v>0</v>
      </c>
      <c r="J13" s="16">
        <v>0</v>
      </c>
      <c r="K13" s="16" t="s">
        <v>39</v>
      </c>
      <c r="L13" s="16">
        <v>0</v>
      </c>
      <c r="M13" s="16" t="s">
        <v>40</v>
      </c>
      <c r="N13" s="16" t="s">
        <v>40</v>
      </c>
      <c r="O13" s="16" t="s">
        <v>41</v>
      </c>
      <c r="P13" s="77"/>
    </row>
    <row r="14" ht="16.5" customHeight="1" spans="2:16">
      <c r="B14" s="13" t="s">
        <v>42</v>
      </c>
      <c r="C14" s="19" t="s">
        <v>12</v>
      </c>
      <c r="D14" s="20" t="s">
        <v>43</v>
      </c>
      <c r="E14" s="21" t="s">
        <v>24</v>
      </c>
      <c r="F14" s="21">
        <v>2</v>
      </c>
      <c r="G14" s="21">
        <v>0</v>
      </c>
      <c r="H14" s="21">
        <v>0</v>
      </c>
      <c r="I14" s="21">
        <v>2</v>
      </c>
      <c r="J14" s="21">
        <v>0</v>
      </c>
      <c r="K14" s="21" t="s">
        <v>12</v>
      </c>
      <c r="L14" s="21">
        <f t="shared" ref="L14:L23" si="4">G14*14</f>
        <v>0</v>
      </c>
      <c r="M14" s="21">
        <f t="shared" ref="M14:M23" si="5">I14*14</f>
        <v>28</v>
      </c>
      <c r="N14" s="21">
        <f t="shared" ref="N14:N25" si="6">L14+M14</f>
        <v>28</v>
      </c>
      <c r="O14" s="21">
        <f t="shared" ref="O14:O23" si="7">(F14*25)-N14</f>
        <v>22</v>
      </c>
      <c r="P14" s="78"/>
    </row>
    <row r="15" ht="15.75" spans="2:16">
      <c r="B15" s="22"/>
      <c r="C15" s="16"/>
      <c r="D15" s="16"/>
      <c r="E15" s="23" t="s">
        <v>44</v>
      </c>
      <c r="F15" s="24">
        <f t="shared" ref="F15:J15" si="8">SUM(F7:F14)</f>
        <v>30</v>
      </c>
      <c r="G15" s="25">
        <f t="shared" si="8"/>
        <v>11</v>
      </c>
      <c r="H15" s="25">
        <f t="shared" si="8"/>
        <v>0</v>
      </c>
      <c r="I15" s="25">
        <f t="shared" si="8"/>
        <v>13</v>
      </c>
      <c r="J15" s="25">
        <f t="shared" si="8"/>
        <v>0</v>
      </c>
      <c r="K15" s="79" t="s">
        <v>45</v>
      </c>
      <c r="L15" s="23">
        <f t="shared" ref="L15:O15" si="9">SUM(L7:L14)</f>
        <v>154</v>
      </c>
      <c r="M15" s="23">
        <f t="shared" si="9"/>
        <v>182</v>
      </c>
      <c r="N15" s="23">
        <f t="shared" si="9"/>
        <v>336</v>
      </c>
      <c r="O15" s="23">
        <f t="shared" si="9"/>
        <v>414</v>
      </c>
      <c r="P15" s="78"/>
    </row>
    <row r="16" ht="16.5" spans="2:16">
      <c r="B16" s="26"/>
      <c r="C16" s="27"/>
      <c r="D16" s="27"/>
      <c r="E16" s="28"/>
      <c r="F16" s="29"/>
      <c r="G16" s="30">
        <f>SUM(G15:J15)</f>
        <v>24</v>
      </c>
      <c r="H16" s="31"/>
      <c r="I16" s="31"/>
      <c r="J16" s="80"/>
      <c r="K16" s="28"/>
      <c r="L16" s="28"/>
      <c r="M16" s="28"/>
      <c r="N16" s="28"/>
      <c r="O16" s="28"/>
      <c r="P16" s="81"/>
    </row>
    <row r="17" ht="15.75" spans="2:16">
      <c r="B17" s="32" t="s">
        <v>46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82"/>
    </row>
    <row r="18" customHeight="1" spans="2:16">
      <c r="B18" s="13" t="s">
        <v>47</v>
      </c>
      <c r="C18" s="14" t="s">
        <v>22</v>
      </c>
      <c r="D18" s="17" t="s">
        <v>48</v>
      </c>
      <c r="E18" s="16" t="s">
        <v>24</v>
      </c>
      <c r="F18" s="16">
        <v>5</v>
      </c>
      <c r="G18" s="16">
        <v>2</v>
      </c>
      <c r="H18" s="16">
        <v>0</v>
      </c>
      <c r="I18" s="16">
        <v>2</v>
      </c>
      <c r="J18" s="16">
        <v>0</v>
      </c>
      <c r="K18" s="16" t="s">
        <v>25</v>
      </c>
      <c r="L18" s="16">
        <f t="shared" si="4"/>
        <v>28</v>
      </c>
      <c r="M18" s="16">
        <f t="shared" si="5"/>
        <v>28</v>
      </c>
      <c r="N18" s="16">
        <f t="shared" si="6"/>
        <v>56</v>
      </c>
      <c r="O18" s="16">
        <f t="shared" si="7"/>
        <v>69</v>
      </c>
      <c r="P18" s="83"/>
    </row>
    <row r="19" customHeight="1" spans="2:16">
      <c r="B19" s="13" t="s">
        <v>49</v>
      </c>
      <c r="C19" s="14" t="s">
        <v>50</v>
      </c>
      <c r="D19" s="17" t="s">
        <v>51</v>
      </c>
      <c r="E19" s="16" t="s">
        <v>24</v>
      </c>
      <c r="F19" s="16">
        <v>4</v>
      </c>
      <c r="G19" s="16">
        <v>2</v>
      </c>
      <c r="H19" s="16">
        <v>0</v>
      </c>
      <c r="I19" s="16">
        <v>2</v>
      </c>
      <c r="J19" s="16">
        <v>0</v>
      </c>
      <c r="K19" s="16" t="s">
        <v>25</v>
      </c>
      <c r="L19" s="16">
        <f t="shared" si="4"/>
        <v>28</v>
      </c>
      <c r="M19" s="16">
        <f t="shared" si="5"/>
        <v>28</v>
      </c>
      <c r="N19" s="16">
        <f t="shared" si="6"/>
        <v>56</v>
      </c>
      <c r="O19" s="16">
        <f t="shared" si="7"/>
        <v>44</v>
      </c>
      <c r="P19" s="83"/>
    </row>
    <row r="20" customHeight="1" spans="2:16">
      <c r="B20" s="13" t="s">
        <v>52</v>
      </c>
      <c r="C20" s="14" t="s">
        <v>22</v>
      </c>
      <c r="D20" s="17" t="s">
        <v>53</v>
      </c>
      <c r="E20" s="16" t="s">
        <v>24</v>
      </c>
      <c r="F20" s="16">
        <v>3</v>
      </c>
      <c r="G20" s="16">
        <v>2</v>
      </c>
      <c r="H20" s="16">
        <v>0</v>
      </c>
      <c r="I20" s="16">
        <v>2</v>
      </c>
      <c r="J20" s="16">
        <v>0</v>
      </c>
      <c r="K20" s="16" t="s">
        <v>25</v>
      </c>
      <c r="L20" s="16">
        <f t="shared" si="4"/>
        <v>28</v>
      </c>
      <c r="M20" s="16">
        <f t="shared" si="5"/>
        <v>28</v>
      </c>
      <c r="N20" s="16">
        <f t="shared" si="6"/>
        <v>56</v>
      </c>
      <c r="O20" s="16">
        <f t="shared" si="7"/>
        <v>19</v>
      </c>
      <c r="P20" s="78"/>
    </row>
    <row r="21" customHeight="1" spans="2:16">
      <c r="B21" s="13" t="s">
        <v>54</v>
      </c>
      <c r="C21" s="14" t="s">
        <v>50</v>
      </c>
      <c r="D21" s="17" t="s">
        <v>55</v>
      </c>
      <c r="E21" s="16" t="s">
        <v>24</v>
      </c>
      <c r="F21" s="16">
        <v>5</v>
      </c>
      <c r="G21" s="16">
        <v>3</v>
      </c>
      <c r="H21" s="16">
        <v>0</v>
      </c>
      <c r="I21" s="16">
        <v>3</v>
      </c>
      <c r="J21" s="16">
        <v>0</v>
      </c>
      <c r="K21" s="16" t="s">
        <v>25</v>
      </c>
      <c r="L21" s="16">
        <f t="shared" si="4"/>
        <v>42</v>
      </c>
      <c r="M21" s="16">
        <f t="shared" si="5"/>
        <v>42</v>
      </c>
      <c r="N21" s="16">
        <f t="shared" si="6"/>
        <v>84</v>
      </c>
      <c r="O21" s="16">
        <f t="shared" si="7"/>
        <v>41</v>
      </c>
      <c r="P21" s="78"/>
    </row>
    <row r="22" customHeight="1" spans="2:16">
      <c r="B22" s="13" t="s">
        <v>56</v>
      </c>
      <c r="C22" s="14" t="s">
        <v>22</v>
      </c>
      <c r="D22" s="17" t="s">
        <v>57</v>
      </c>
      <c r="E22" s="16" t="s">
        <v>24</v>
      </c>
      <c r="F22" s="16">
        <v>4</v>
      </c>
      <c r="G22" s="16">
        <v>2</v>
      </c>
      <c r="H22" s="16">
        <v>0</v>
      </c>
      <c r="I22" s="16">
        <v>1</v>
      </c>
      <c r="J22" s="16">
        <v>0</v>
      </c>
      <c r="K22" s="16" t="s">
        <v>25</v>
      </c>
      <c r="L22" s="16">
        <f t="shared" si="4"/>
        <v>28</v>
      </c>
      <c r="M22" s="16">
        <f t="shared" si="5"/>
        <v>14</v>
      </c>
      <c r="N22" s="16">
        <f t="shared" si="6"/>
        <v>42</v>
      </c>
      <c r="O22" s="16">
        <f t="shared" si="7"/>
        <v>58</v>
      </c>
      <c r="P22" s="78"/>
    </row>
    <row r="23" customHeight="1" spans="2:16">
      <c r="B23" s="34" t="s">
        <v>58</v>
      </c>
      <c r="C23" s="14" t="s">
        <v>22</v>
      </c>
      <c r="D23" s="17" t="s">
        <v>59</v>
      </c>
      <c r="E23" s="16" t="s">
        <v>24</v>
      </c>
      <c r="F23" s="16">
        <v>4</v>
      </c>
      <c r="G23" s="16">
        <v>2</v>
      </c>
      <c r="H23" s="16">
        <v>0</v>
      </c>
      <c r="I23" s="16">
        <v>2</v>
      </c>
      <c r="J23" s="16">
        <v>0</v>
      </c>
      <c r="K23" s="16" t="s">
        <v>12</v>
      </c>
      <c r="L23" s="16">
        <f t="shared" si="4"/>
        <v>28</v>
      </c>
      <c r="M23" s="16">
        <f t="shared" si="5"/>
        <v>28</v>
      </c>
      <c r="N23" s="16">
        <f t="shared" si="6"/>
        <v>56</v>
      </c>
      <c r="O23" s="16">
        <f t="shared" si="7"/>
        <v>44</v>
      </c>
      <c r="P23" s="78"/>
    </row>
    <row r="24" ht="15.75" spans="2:16">
      <c r="B24" s="35" t="s">
        <v>60</v>
      </c>
      <c r="C24" s="19" t="s">
        <v>50</v>
      </c>
      <c r="D24" s="20" t="s">
        <v>61</v>
      </c>
      <c r="E24" s="23" t="s">
        <v>24</v>
      </c>
      <c r="F24" s="23">
        <v>3</v>
      </c>
      <c r="G24" s="21">
        <v>0</v>
      </c>
      <c r="H24" s="21">
        <v>0</v>
      </c>
      <c r="I24" s="21">
        <v>0</v>
      </c>
      <c r="J24" s="21">
        <v>0</v>
      </c>
      <c r="K24" s="23" t="s">
        <v>12</v>
      </c>
      <c r="L24" s="21">
        <v>0</v>
      </c>
      <c r="M24" s="21">
        <v>60</v>
      </c>
      <c r="N24" s="21">
        <f t="shared" si="6"/>
        <v>60</v>
      </c>
      <c r="O24" s="21">
        <v>0</v>
      </c>
      <c r="P24" s="78"/>
    </row>
    <row r="25" customHeight="1" spans="2:16">
      <c r="B25" s="13" t="s">
        <v>62</v>
      </c>
      <c r="C25" s="19" t="s">
        <v>12</v>
      </c>
      <c r="D25" s="20" t="s">
        <v>63</v>
      </c>
      <c r="E25" s="21" t="s">
        <v>24</v>
      </c>
      <c r="F25" s="21">
        <v>2</v>
      </c>
      <c r="G25" s="21">
        <v>0</v>
      </c>
      <c r="H25" s="21">
        <v>0</v>
      </c>
      <c r="I25" s="21">
        <v>2</v>
      </c>
      <c r="J25" s="21">
        <v>0</v>
      </c>
      <c r="K25" s="21" t="s">
        <v>12</v>
      </c>
      <c r="L25" s="21"/>
      <c r="M25" s="21">
        <f>I25*14</f>
        <v>28</v>
      </c>
      <c r="N25" s="21">
        <f t="shared" si="6"/>
        <v>28</v>
      </c>
      <c r="O25" s="21">
        <f>(F25*25)-N25</f>
        <v>22</v>
      </c>
      <c r="P25" s="84"/>
    </row>
    <row r="26" customHeight="1" spans="2:16">
      <c r="B26" s="13" t="s">
        <v>64</v>
      </c>
      <c r="C26" s="14" t="s">
        <v>12</v>
      </c>
      <c r="D26" s="17" t="s">
        <v>65</v>
      </c>
      <c r="E26" s="16" t="s">
        <v>24</v>
      </c>
      <c r="F26" s="16" t="s">
        <v>38</v>
      </c>
      <c r="G26" s="16">
        <v>0</v>
      </c>
      <c r="H26" s="16" t="s">
        <v>38</v>
      </c>
      <c r="I26" s="16">
        <v>0</v>
      </c>
      <c r="J26" s="16">
        <v>0</v>
      </c>
      <c r="K26" s="16" t="s">
        <v>39</v>
      </c>
      <c r="L26" s="16">
        <v>0</v>
      </c>
      <c r="M26" s="16" t="s">
        <v>40</v>
      </c>
      <c r="N26" s="16" t="s">
        <v>40</v>
      </c>
      <c r="O26" s="16" t="s">
        <v>41</v>
      </c>
      <c r="P26" s="78"/>
    </row>
    <row r="27" ht="15.75" spans="2:16">
      <c r="B27" s="22"/>
      <c r="C27" s="16"/>
      <c r="D27" s="16"/>
      <c r="E27" s="23" t="s">
        <v>44</v>
      </c>
      <c r="F27" s="24">
        <f t="shared" ref="F27:J27" si="10">SUM(F18:F25)</f>
        <v>30</v>
      </c>
      <c r="G27" s="25">
        <f t="shared" si="10"/>
        <v>13</v>
      </c>
      <c r="H27" s="25">
        <f t="shared" si="10"/>
        <v>0</v>
      </c>
      <c r="I27" s="25">
        <f t="shared" si="10"/>
        <v>14</v>
      </c>
      <c r="J27" s="25">
        <f t="shared" si="10"/>
        <v>0</v>
      </c>
      <c r="K27" s="79" t="s">
        <v>66</v>
      </c>
      <c r="L27" s="23">
        <f t="shared" ref="L27:O27" si="11">SUM(L18:L25)</f>
        <v>182</v>
      </c>
      <c r="M27" s="23">
        <f t="shared" si="11"/>
        <v>256</v>
      </c>
      <c r="N27" s="23">
        <f t="shared" si="11"/>
        <v>438</v>
      </c>
      <c r="O27" s="23">
        <f t="shared" si="11"/>
        <v>297</v>
      </c>
      <c r="P27" s="78"/>
    </row>
    <row r="28" ht="16.5" spans="2:16">
      <c r="B28" s="26"/>
      <c r="C28" s="27"/>
      <c r="D28" s="27"/>
      <c r="E28" s="28"/>
      <c r="F28" s="29"/>
      <c r="G28" s="30">
        <f>SUM(G27:J27)</f>
        <v>27</v>
      </c>
      <c r="H28" s="31"/>
      <c r="I28" s="31"/>
      <c r="J28" s="80"/>
      <c r="K28" s="28"/>
      <c r="L28" s="28"/>
      <c r="M28" s="28"/>
      <c r="N28" s="28"/>
      <c r="O28" s="28"/>
      <c r="P28" s="81"/>
    </row>
    <row r="29" ht="15.75" spans="2:16">
      <c r="B29" s="32" t="s">
        <v>67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85"/>
    </row>
    <row r="30" ht="15.75" spans="2:16">
      <c r="B30" s="37" t="s">
        <v>68</v>
      </c>
      <c r="C30" s="38" t="s">
        <v>50</v>
      </c>
      <c r="D30" s="39" t="s">
        <v>69</v>
      </c>
      <c r="E30" s="38" t="s">
        <v>24</v>
      </c>
      <c r="F30" s="38">
        <v>5</v>
      </c>
      <c r="G30" s="38">
        <v>2</v>
      </c>
      <c r="H30" s="38">
        <v>0</v>
      </c>
      <c r="I30" s="38">
        <v>2</v>
      </c>
      <c r="J30" s="38">
        <v>0</v>
      </c>
      <c r="K30" s="38" t="s">
        <v>25</v>
      </c>
      <c r="L30" s="38">
        <v>28</v>
      </c>
      <c r="M30" s="38">
        <v>28</v>
      </c>
      <c r="N30" s="38">
        <v>56</v>
      </c>
      <c r="O30" s="38">
        <v>69</v>
      </c>
      <c r="P30" s="86"/>
    </row>
    <row r="31" ht="15.75" spans="2:16">
      <c r="B31" s="37" t="s">
        <v>70</v>
      </c>
      <c r="C31" s="38" t="s">
        <v>22</v>
      </c>
      <c r="D31" s="39" t="s">
        <v>71</v>
      </c>
      <c r="E31" s="38" t="s">
        <v>24</v>
      </c>
      <c r="F31" s="38">
        <v>3</v>
      </c>
      <c r="G31" s="38">
        <v>2</v>
      </c>
      <c r="H31" s="38">
        <v>0</v>
      </c>
      <c r="I31" s="38">
        <v>2</v>
      </c>
      <c r="J31" s="38">
        <v>0</v>
      </c>
      <c r="K31" s="38" t="s">
        <v>25</v>
      </c>
      <c r="L31" s="38">
        <v>28</v>
      </c>
      <c r="M31" s="38">
        <v>28</v>
      </c>
      <c r="N31" s="38">
        <v>56</v>
      </c>
      <c r="O31" s="38">
        <v>19</v>
      </c>
      <c r="P31" s="87"/>
    </row>
    <row r="32" ht="15.75" spans="2:16">
      <c r="B32" s="37" t="s">
        <v>72</v>
      </c>
      <c r="C32" s="38" t="s">
        <v>12</v>
      </c>
      <c r="D32" s="39" t="s">
        <v>73</v>
      </c>
      <c r="E32" s="38" t="s">
        <v>24</v>
      </c>
      <c r="F32" s="38" t="s">
        <v>38</v>
      </c>
      <c r="G32" s="38">
        <v>0</v>
      </c>
      <c r="H32" s="38" t="s">
        <v>38</v>
      </c>
      <c r="I32" s="38">
        <v>0</v>
      </c>
      <c r="J32" s="38">
        <v>0</v>
      </c>
      <c r="K32" s="38" t="s">
        <v>39</v>
      </c>
      <c r="L32" s="38">
        <v>0</v>
      </c>
      <c r="M32" s="38" t="s">
        <v>40</v>
      </c>
      <c r="N32" s="38" t="s">
        <v>40</v>
      </c>
      <c r="O32" s="38" t="s">
        <v>41</v>
      </c>
      <c r="P32" s="87"/>
    </row>
    <row r="33" ht="15.75" spans="2:16">
      <c r="B33" s="37" t="s">
        <v>74</v>
      </c>
      <c r="C33" s="38" t="s">
        <v>50</v>
      </c>
      <c r="D33" s="39" t="s">
        <v>75</v>
      </c>
      <c r="E33" s="38" t="s">
        <v>24</v>
      </c>
      <c r="F33" s="38">
        <v>7</v>
      </c>
      <c r="G33" s="38">
        <v>3</v>
      </c>
      <c r="H33" s="38">
        <v>0</v>
      </c>
      <c r="I33" s="38">
        <v>4</v>
      </c>
      <c r="J33" s="38">
        <v>0</v>
      </c>
      <c r="K33" s="38" t="s">
        <v>25</v>
      </c>
      <c r="L33" s="38">
        <v>42</v>
      </c>
      <c r="M33" s="38">
        <v>56</v>
      </c>
      <c r="N33" s="38">
        <v>98</v>
      </c>
      <c r="O33" s="38">
        <v>77</v>
      </c>
      <c r="P33" s="86"/>
    </row>
    <row r="34" ht="15.75" spans="2:16">
      <c r="B34" s="37" t="s">
        <v>76</v>
      </c>
      <c r="C34" s="38" t="s">
        <v>22</v>
      </c>
      <c r="D34" s="39" t="s">
        <v>77</v>
      </c>
      <c r="E34" s="38" t="s">
        <v>24</v>
      </c>
      <c r="F34" s="38">
        <v>5</v>
      </c>
      <c r="G34" s="38">
        <v>2</v>
      </c>
      <c r="H34" s="38">
        <v>0</v>
      </c>
      <c r="I34" s="38">
        <v>2</v>
      </c>
      <c r="J34" s="38">
        <v>0</v>
      </c>
      <c r="K34" s="38" t="s">
        <v>25</v>
      </c>
      <c r="L34" s="38">
        <v>28</v>
      </c>
      <c r="M34" s="38">
        <v>28</v>
      </c>
      <c r="N34" s="38">
        <v>56</v>
      </c>
      <c r="O34" s="38">
        <v>69</v>
      </c>
      <c r="P34" s="86"/>
    </row>
    <row r="35" ht="31.5" spans="2:16">
      <c r="B35" s="37" t="s">
        <v>78</v>
      </c>
      <c r="C35" s="38" t="s">
        <v>12</v>
      </c>
      <c r="D35" s="39" t="s">
        <v>79</v>
      </c>
      <c r="E35" s="38" t="s">
        <v>24</v>
      </c>
      <c r="F35" s="38">
        <v>2</v>
      </c>
      <c r="G35" s="38">
        <v>0</v>
      </c>
      <c r="H35" s="38">
        <v>0</v>
      </c>
      <c r="I35" s="38">
        <v>2</v>
      </c>
      <c r="J35" s="38">
        <v>0</v>
      </c>
      <c r="K35" s="38" t="s">
        <v>12</v>
      </c>
      <c r="L35" s="38">
        <v>0</v>
      </c>
      <c r="M35" s="38">
        <v>28</v>
      </c>
      <c r="N35" s="38">
        <v>28</v>
      </c>
      <c r="O35" s="38">
        <v>22</v>
      </c>
      <c r="P35" s="86"/>
    </row>
    <row r="36" ht="15.75" spans="2:16">
      <c r="B36" s="37" t="s">
        <v>80</v>
      </c>
      <c r="C36" s="38" t="s">
        <v>50</v>
      </c>
      <c r="D36" s="39" t="s">
        <v>81</v>
      </c>
      <c r="E36" s="38" t="s">
        <v>24</v>
      </c>
      <c r="F36" s="38">
        <v>4</v>
      </c>
      <c r="G36" s="38">
        <v>2</v>
      </c>
      <c r="H36" s="38">
        <v>0</v>
      </c>
      <c r="I36" s="38">
        <v>1</v>
      </c>
      <c r="J36" s="38">
        <v>0</v>
      </c>
      <c r="K36" s="38" t="s">
        <v>12</v>
      </c>
      <c r="L36" s="38">
        <v>28</v>
      </c>
      <c r="M36" s="38">
        <v>14</v>
      </c>
      <c r="N36" s="38">
        <v>42</v>
      </c>
      <c r="O36" s="38">
        <v>58</v>
      </c>
      <c r="P36" s="86"/>
    </row>
    <row r="37" ht="15.75" spans="2:16">
      <c r="B37" s="37" t="s">
        <v>82</v>
      </c>
      <c r="C37" s="38" t="s">
        <v>50</v>
      </c>
      <c r="D37" s="39" t="s">
        <v>83</v>
      </c>
      <c r="E37" s="38" t="s">
        <v>24</v>
      </c>
      <c r="F37" s="38">
        <v>4</v>
      </c>
      <c r="G37" s="38">
        <v>2</v>
      </c>
      <c r="H37" s="38">
        <v>0</v>
      </c>
      <c r="I37" s="38">
        <v>1</v>
      </c>
      <c r="J37" s="38">
        <v>0</v>
      </c>
      <c r="K37" s="38" t="s">
        <v>25</v>
      </c>
      <c r="L37" s="38">
        <v>28</v>
      </c>
      <c r="M37" s="38">
        <v>14</v>
      </c>
      <c r="N37" s="38">
        <v>42</v>
      </c>
      <c r="O37" s="38">
        <v>58</v>
      </c>
      <c r="P37" s="86"/>
    </row>
    <row r="38" ht="31.5" spans="2:16">
      <c r="B38" s="37"/>
      <c r="C38" s="38"/>
      <c r="D38" s="39"/>
      <c r="E38" s="38" t="s">
        <v>44</v>
      </c>
      <c r="F38" s="38">
        <v>30</v>
      </c>
      <c r="G38" s="40">
        <v>13</v>
      </c>
      <c r="H38" s="40">
        <v>0</v>
      </c>
      <c r="I38" s="40">
        <v>14</v>
      </c>
      <c r="J38" s="40">
        <v>0</v>
      </c>
      <c r="K38" s="38" t="s">
        <v>45</v>
      </c>
      <c r="L38" s="38">
        <v>182</v>
      </c>
      <c r="M38" s="38">
        <v>196</v>
      </c>
      <c r="N38" s="38">
        <v>378</v>
      </c>
      <c r="O38" s="38">
        <v>372</v>
      </c>
      <c r="P38" s="86"/>
    </row>
    <row r="39" ht="16.5" spans="2:16">
      <c r="B39" s="41"/>
      <c r="C39" s="42"/>
      <c r="D39" s="42"/>
      <c r="E39" s="43"/>
      <c r="F39" s="43"/>
      <c r="G39" s="44">
        <v>27</v>
      </c>
      <c r="H39" s="44"/>
      <c r="I39" s="44"/>
      <c r="J39" s="44"/>
      <c r="K39" s="43"/>
      <c r="L39" s="43"/>
      <c r="M39" s="43"/>
      <c r="N39" s="43"/>
      <c r="O39" s="43"/>
      <c r="P39" s="88"/>
    </row>
    <row r="40" ht="15.75" spans="2:16">
      <c r="B40" s="32" t="s">
        <v>84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85"/>
    </row>
    <row r="41" ht="15.75" spans="2:16">
      <c r="B41" s="37" t="s">
        <v>85</v>
      </c>
      <c r="C41" s="38" t="s">
        <v>22</v>
      </c>
      <c r="D41" s="45" t="s">
        <v>86</v>
      </c>
      <c r="E41" s="38" t="s">
        <v>24</v>
      </c>
      <c r="F41" s="38">
        <v>5</v>
      </c>
      <c r="G41" s="46">
        <v>3</v>
      </c>
      <c r="H41" s="38">
        <v>1</v>
      </c>
      <c r="I41" s="38">
        <v>2</v>
      </c>
      <c r="J41" s="38">
        <v>0</v>
      </c>
      <c r="K41" s="38" t="s">
        <v>25</v>
      </c>
      <c r="L41" s="38">
        <v>42</v>
      </c>
      <c r="M41" s="38">
        <v>42</v>
      </c>
      <c r="N41" s="38">
        <v>84</v>
      </c>
      <c r="O41" s="38">
        <v>41</v>
      </c>
      <c r="P41" s="86"/>
    </row>
    <row r="42" ht="15.75" spans="2:16">
      <c r="B42" s="37" t="s">
        <v>87</v>
      </c>
      <c r="C42" s="38" t="s">
        <v>50</v>
      </c>
      <c r="D42" s="39" t="s">
        <v>88</v>
      </c>
      <c r="E42" s="38" t="s">
        <v>24</v>
      </c>
      <c r="F42" s="38">
        <v>7</v>
      </c>
      <c r="G42" s="38">
        <v>3</v>
      </c>
      <c r="H42" s="38">
        <v>0</v>
      </c>
      <c r="I42" s="38">
        <v>4</v>
      </c>
      <c r="J42" s="38">
        <v>0</v>
      </c>
      <c r="K42" s="38" t="s">
        <v>25</v>
      </c>
      <c r="L42" s="38">
        <v>42</v>
      </c>
      <c r="M42" s="38">
        <v>56</v>
      </c>
      <c r="N42" s="38">
        <v>98</v>
      </c>
      <c r="O42" s="38">
        <v>77</v>
      </c>
      <c r="P42" s="86"/>
    </row>
    <row r="43" ht="15.75" spans="2:16">
      <c r="B43" s="37" t="s">
        <v>89</v>
      </c>
      <c r="C43" s="38" t="s">
        <v>12</v>
      </c>
      <c r="D43" s="39" t="s">
        <v>90</v>
      </c>
      <c r="E43" s="38" t="s">
        <v>24</v>
      </c>
      <c r="F43" s="38" t="s">
        <v>38</v>
      </c>
      <c r="G43" s="38">
        <v>0</v>
      </c>
      <c r="H43" s="38" t="s">
        <v>38</v>
      </c>
      <c r="I43" s="38">
        <v>0</v>
      </c>
      <c r="J43" s="38">
        <v>0</v>
      </c>
      <c r="K43" s="38" t="s">
        <v>39</v>
      </c>
      <c r="L43" s="38">
        <v>0</v>
      </c>
      <c r="M43" s="38" t="s">
        <v>40</v>
      </c>
      <c r="N43" s="38" t="s">
        <v>40</v>
      </c>
      <c r="O43" s="38" t="s">
        <v>41</v>
      </c>
      <c r="P43" s="86"/>
    </row>
    <row r="44" ht="15.75" spans="2:16">
      <c r="B44" s="37" t="s">
        <v>91</v>
      </c>
      <c r="C44" s="38" t="s">
        <v>92</v>
      </c>
      <c r="D44" s="39" t="s">
        <v>93</v>
      </c>
      <c r="E44" s="38" t="s">
        <v>24</v>
      </c>
      <c r="F44" s="38">
        <v>4</v>
      </c>
      <c r="G44" s="38">
        <v>2</v>
      </c>
      <c r="H44" s="38">
        <v>0</v>
      </c>
      <c r="I44" s="38">
        <v>2</v>
      </c>
      <c r="J44" s="38">
        <v>0</v>
      </c>
      <c r="K44" s="38" t="s">
        <v>25</v>
      </c>
      <c r="L44" s="38">
        <v>28</v>
      </c>
      <c r="M44" s="38">
        <v>28</v>
      </c>
      <c r="N44" s="38">
        <v>56</v>
      </c>
      <c r="O44" s="38">
        <v>44</v>
      </c>
      <c r="P44" s="86"/>
    </row>
    <row r="45" ht="15.75" spans="2:16">
      <c r="B45" s="37" t="s">
        <v>94</v>
      </c>
      <c r="C45" s="38" t="s">
        <v>92</v>
      </c>
      <c r="D45" s="39" t="s">
        <v>95</v>
      </c>
      <c r="E45" s="38" t="s">
        <v>24</v>
      </c>
      <c r="F45" s="38">
        <v>4</v>
      </c>
      <c r="G45" s="38">
        <v>2</v>
      </c>
      <c r="H45" s="38">
        <v>0</v>
      </c>
      <c r="I45" s="38">
        <v>1</v>
      </c>
      <c r="J45" s="38">
        <v>0</v>
      </c>
      <c r="K45" s="38" t="s">
        <v>25</v>
      </c>
      <c r="L45" s="38">
        <v>28</v>
      </c>
      <c r="M45" s="38">
        <v>14</v>
      </c>
      <c r="N45" s="38">
        <v>42</v>
      </c>
      <c r="O45" s="38">
        <v>58</v>
      </c>
      <c r="P45" s="86"/>
    </row>
    <row r="46" ht="15.75" spans="2:16">
      <c r="B46" s="37" t="s">
        <v>96</v>
      </c>
      <c r="C46" s="38" t="s">
        <v>50</v>
      </c>
      <c r="D46" s="39" t="s">
        <v>97</v>
      </c>
      <c r="E46" s="38" t="s">
        <v>24</v>
      </c>
      <c r="F46" s="38">
        <v>5</v>
      </c>
      <c r="G46" s="38">
        <v>2</v>
      </c>
      <c r="H46" s="38">
        <v>0</v>
      </c>
      <c r="I46" s="38">
        <v>2</v>
      </c>
      <c r="J46" s="38">
        <v>0</v>
      </c>
      <c r="K46" s="38" t="s">
        <v>25</v>
      </c>
      <c r="L46" s="38">
        <v>28</v>
      </c>
      <c r="M46" s="38">
        <v>28</v>
      </c>
      <c r="N46" s="38">
        <v>56</v>
      </c>
      <c r="O46" s="38">
        <v>69</v>
      </c>
      <c r="P46" s="86"/>
    </row>
    <row r="47" ht="31.5" spans="2:16">
      <c r="B47" s="37" t="s">
        <v>98</v>
      </c>
      <c r="C47" s="38" t="s">
        <v>12</v>
      </c>
      <c r="D47" s="39" t="s">
        <v>99</v>
      </c>
      <c r="E47" s="38" t="s">
        <v>24</v>
      </c>
      <c r="F47" s="38">
        <v>2</v>
      </c>
      <c r="G47" s="38">
        <v>0</v>
      </c>
      <c r="H47" s="38">
        <v>0</v>
      </c>
      <c r="I47" s="38">
        <v>2</v>
      </c>
      <c r="J47" s="38">
        <v>0</v>
      </c>
      <c r="K47" s="38" t="s">
        <v>12</v>
      </c>
      <c r="L47" s="38">
        <v>0</v>
      </c>
      <c r="M47" s="38">
        <v>28</v>
      </c>
      <c r="N47" s="38">
        <v>28</v>
      </c>
      <c r="O47" s="38">
        <v>22</v>
      </c>
      <c r="P47" s="86"/>
    </row>
    <row r="48" ht="15.75" spans="2:16">
      <c r="B48" s="37" t="s">
        <v>100</v>
      </c>
      <c r="C48" s="38" t="s">
        <v>50</v>
      </c>
      <c r="D48" s="39" t="s">
        <v>101</v>
      </c>
      <c r="E48" s="38" t="s">
        <v>24</v>
      </c>
      <c r="F48" s="38">
        <v>3</v>
      </c>
      <c r="G48" s="38">
        <v>0</v>
      </c>
      <c r="H48" s="38">
        <v>0</v>
      </c>
      <c r="I48" s="38">
        <v>0</v>
      </c>
      <c r="J48" s="38">
        <v>0</v>
      </c>
      <c r="K48" s="38" t="s">
        <v>12</v>
      </c>
      <c r="L48" s="38">
        <v>0</v>
      </c>
      <c r="M48" s="38">
        <v>120</v>
      </c>
      <c r="N48" s="38">
        <v>120</v>
      </c>
      <c r="O48" s="38">
        <v>0</v>
      </c>
      <c r="P48" s="86"/>
    </row>
    <row r="49" ht="31.5" spans="2:16">
      <c r="B49" s="37"/>
      <c r="C49" s="38"/>
      <c r="D49" s="38"/>
      <c r="E49" s="38" t="s">
        <v>44</v>
      </c>
      <c r="F49" s="38">
        <v>30</v>
      </c>
      <c r="G49" s="40">
        <v>12</v>
      </c>
      <c r="H49" s="40">
        <v>1</v>
      </c>
      <c r="I49" s="40">
        <v>13</v>
      </c>
      <c r="J49" s="40">
        <v>0</v>
      </c>
      <c r="K49" s="38" t="s">
        <v>45</v>
      </c>
      <c r="L49" s="38">
        <v>168</v>
      </c>
      <c r="M49" s="38">
        <v>316</v>
      </c>
      <c r="N49" s="38">
        <v>484</v>
      </c>
      <c r="O49" s="38">
        <v>311</v>
      </c>
      <c r="P49" s="86"/>
    </row>
    <row r="50" ht="16.5" spans="2:16">
      <c r="B50" s="41"/>
      <c r="C50" s="42"/>
      <c r="D50" s="42"/>
      <c r="E50" s="43"/>
      <c r="F50" s="43"/>
      <c r="G50" s="44">
        <v>26</v>
      </c>
      <c r="H50" s="44"/>
      <c r="I50" s="44"/>
      <c r="J50" s="44"/>
      <c r="K50" s="43"/>
      <c r="L50" s="43"/>
      <c r="M50" s="43"/>
      <c r="N50" s="43"/>
      <c r="O50" s="43"/>
      <c r="P50" s="88"/>
    </row>
    <row r="51" ht="15.75" spans="2:16">
      <c r="B51" s="47" t="s">
        <v>102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82"/>
    </row>
    <row r="52" ht="31.5" spans="2:16">
      <c r="B52" s="48" t="s">
        <v>103</v>
      </c>
      <c r="C52" s="49" t="s">
        <v>92</v>
      </c>
      <c r="D52" s="50" t="s">
        <v>104</v>
      </c>
      <c r="E52" s="49" t="s">
        <v>24</v>
      </c>
      <c r="F52" s="49">
        <v>4</v>
      </c>
      <c r="G52" s="49">
        <v>2</v>
      </c>
      <c r="H52" s="49">
        <v>0</v>
      </c>
      <c r="I52" s="49">
        <v>2</v>
      </c>
      <c r="J52" s="49">
        <v>0</v>
      </c>
      <c r="K52" s="49" t="s">
        <v>25</v>
      </c>
      <c r="L52" s="49">
        <f t="shared" ref="L52:L58" si="12">G52*14</f>
        <v>28</v>
      </c>
      <c r="M52" s="49">
        <f t="shared" ref="M52:M58" si="13">I52*14</f>
        <v>28</v>
      </c>
      <c r="N52" s="49">
        <f t="shared" ref="N52:N58" si="14">L52+M52</f>
        <v>56</v>
      </c>
      <c r="O52" s="49">
        <f t="shared" ref="O52:O58" si="15">(F52*25)-N52</f>
        <v>44</v>
      </c>
      <c r="P52" s="89"/>
    </row>
    <row r="53" ht="15.75" spans="2:16">
      <c r="B53" s="51" t="s">
        <v>105</v>
      </c>
      <c r="C53" s="52" t="s">
        <v>50</v>
      </c>
      <c r="D53" s="53" t="s">
        <v>106</v>
      </c>
      <c r="E53" s="52" t="s">
        <v>24</v>
      </c>
      <c r="F53" s="52">
        <v>5</v>
      </c>
      <c r="G53" s="52">
        <v>2</v>
      </c>
      <c r="H53" s="52">
        <v>0</v>
      </c>
      <c r="I53" s="52">
        <v>2</v>
      </c>
      <c r="J53" s="52">
        <v>0</v>
      </c>
      <c r="K53" s="52" t="s">
        <v>25</v>
      </c>
      <c r="L53" s="52">
        <f t="shared" si="12"/>
        <v>28</v>
      </c>
      <c r="M53" s="52">
        <f t="shared" si="13"/>
        <v>28</v>
      </c>
      <c r="N53" s="52">
        <f t="shared" si="14"/>
        <v>56</v>
      </c>
      <c r="O53" s="52">
        <f t="shared" si="15"/>
        <v>69</v>
      </c>
      <c r="P53" s="90"/>
    </row>
    <row r="54" ht="15.75" spans="2:16">
      <c r="B54" s="51" t="s">
        <v>107</v>
      </c>
      <c r="C54" s="52" t="s">
        <v>13</v>
      </c>
      <c r="D54" s="53" t="s">
        <v>108</v>
      </c>
      <c r="E54" s="52" t="s">
        <v>24</v>
      </c>
      <c r="F54" s="52">
        <v>5</v>
      </c>
      <c r="G54" s="52">
        <v>2</v>
      </c>
      <c r="H54" s="52">
        <v>0</v>
      </c>
      <c r="I54" s="52">
        <v>2</v>
      </c>
      <c r="J54" s="52">
        <v>0</v>
      </c>
      <c r="K54" s="52" t="s">
        <v>25</v>
      </c>
      <c r="L54" s="52">
        <f t="shared" si="12"/>
        <v>28</v>
      </c>
      <c r="M54" s="52">
        <f t="shared" si="13"/>
        <v>28</v>
      </c>
      <c r="N54" s="52">
        <f t="shared" si="14"/>
        <v>56</v>
      </c>
      <c r="O54" s="52">
        <f t="shared" si="15"/>
        <v>69</v>
      </c>
      <c r="P54" s="90"/>
    </row>
    <row r="55" ht="15.75" spans="2:16">
      <c r="B55" s="51" t="s">
        <v>109</v>
      </c>
      <c r="C55" s="52" t="s">
        <v>50</v>
      </c>
      <c r="D55" s="53" t="s">
        <v>110</v>
      </c>
      <c r="E55" s="52" t="s">
        <v>24</v>
      </c>
      <c r="F55" s="52">
        <v>5</v>
      </c>
      <c r="G55" s="52">
        <v>2</v>
      </c>
      <c r="H55" s="52">
        <v>0</v>
      </c>
      <c r="I55" s="52">
        <v>2</v>
      </c>
      <c r="J55" s="52">
        <v>0</v>
      </c>
      <c r="K55" s="52" t="s">
        <v>25</v>
      </c>
      <c r="L55" s="52">
        <f t="shared" si="12"/>
        <v>28</v>
      </c>
      <c r="M55" s="52">
        <f t="shared" si="13"/>
        <v>28</v>
      </c>
      <c r="N55" s="52">
        <f t="shared" si="14"/>
        <v>56</v>
      </c>
      <c r="O55" s="52">
        <f t="shared" si="15"/>
        <v>69</v>
      </c>
      <c r="P55" s="90"/>
    </row>
    <row r="56" ht="15.75" spans="2:16">
      <c r="B56" s="51" t="s">
        <v>111</v>
      </c>
      <c r="C56" s="49" t="s">
        <v>92</v>
      </c>
      <c r="D56" s="50" t="s">
        <v>112</v>
      </c>
      <c r="E56" s="49" t="s">
        <v>24</v>
      </c>
      <c r="F56" s="49">
        <v>4</v>
      </c>
      <c r="G56" s="49">
        <v>3</v>
      </c>
      <c r="H56" s="49">
        <v>0</v>
      </c>
      <c r="I56" s="49">
        <v>1</v>
      </c>
      <c r="J56" s="49">
        <v>0</v>
      </c>
      <c r="K56" s="49" t="s">
        <v>25</v>
      </c>
      <c r="L56" s="49">
        <f t="shared" si="12"/>
        <v>42</v>
      </c>
      <c r="M56" s="49">
        <f t="shared" si="13"/>
        <v>14</v>
      </c>
      <c r="N56" s="49">
        <f t="shared" si="14"/>
        <v>56</v>
      </c>
      <c r="O56" s="52">
        <f t="shared" si="15"/>
        <v>44</v>
      </c>
      <c r="P56" s="91"/>
    </row>
    <row r="57" ht="15.75" spans="2:16">
      <c r="B57" s="51" t="s">
        <v>113</v>
      </c>
      <c r="C57" s="52" t="s">
        <v>50</v>
      </c>
      <c r="D57" s="53" t="s">
        <v>114</v>
      </c>
      <c r="E57" s="52" t="s">
        <v>24</v>
      </c>
      <c r="F57" s="52">
        <v>4</v>
      </c>
      <c r="G57" s="52">
        <v>2</v>
      </c>
      <c r="H57" s="52">
        <v>0</v>
      </c>
      <c r="I57" s="52">
        <v>2</v>
      </c>
      <c r="J57" s="52">
        <v>0</v>
      </c>
      <c r="K57" s="52" t="s">
        <v>12</v>
      </c>
      <c r="L57" s="52">
        <f t="shared" si="12"/>
        <v>28</v>
      </c>
      <c r="M57" s="52">
        <f t="shared" si="13"/>
        <v>28</v>
      </c>
      <c r="N57" s="52">
        <f t="shared" si="14"/>
        <v>56</v>
      </c>
      <c r="O57" s="52">
        <f t="shared" si="15"/>
        <v>44</v>
      </c>
      <c r="P57" s="92"/>
    </row>
    <row r="58" ht="15.75" spans="2:16">
      <c r="B58" s="51" t="s">
        <v>115</v>
      </c>
      <c r="C58" s="54" t="s">
        <v>13</v>
      </c>
      <c r="D58" s="55" t="s">
        <v>116</v>
      </c>
      <c r="E58" s="54" t="s">
        <v>117</v>
      </c>
      <c r="F58" s="54">
        <v>3</v>
      </c>
      <c r="G58" s="54">
        <v>1</v>
      </c>
      <c r="H58" s="54" t="s">
        <v>118</v>
      </c>
      <c r="I58" s="54">
        <v>2</v>
      </c>
      <c r="J58" s="54" t="s">
        <v>118</v>
      </c>
      <c r="K58" s="54" t="s">
        <v>12</v>
      </c>
      <c r="L58" s="54">
        <f t="shared" si="12"/>
        <v>14</v>
      </c>
      <c r="M58" s="54">
        <f t="shared" si="13"/>
        <v>28</v>
      </c>
      <c r="N58" s="54">
        <f t="shared" si="14"/>
        <v>42</v>
      </c>
      <c r="O58" s="54">
        <f t="shared" si="15"/>
        <v>33</v>
      </c>
      <c r="P58" s="93"/>
    </row>
    <row r="59" ht="30" customHeight="1" spans="2:16">
      <c r="B59" s="48" t="s">
        <v>119</v>
      </c>
      <c r="C59" s="56"/>
      <c r="D59" s="57" t="s">
        <v>120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93"/>
    </row>
    <row r="60" ht="15.75" spans="2:16">
      <c r="B60" s="58"/>
      <c r="C60" s="59"/>
      <c r="D60" s="59"/>
      <c r="E60" s="60" t="s">
        <v>44</v>
      </c>
      <c r="F60" s="60">
        <f>SUM(F52:F58)</f>
        <v>30</v>
      </c>
      <c r="G60" s="61">
        <f>SUM(G52:G58)</f>
        <v>14</v>
      </c>
      <c r="H60" s="62">
        <f>SUM(H52:H58)</f>
        <v>0</v>
      </c>
      <c r="I60" s="62">
        <f>SUM(I52:I58)</f>
        <v>13</v>
      </c>
      <c r="J60" s="62">
        <f>SUM(J52:J58)</f>
        <v>0</v>
      </c>
      <c r="K60" s="60" t="s">
        <v>121</v>
      </c>
      <c r="L60" s="60">
        <f>SUM(L52:L58)</f>
        <v>196</v>
      </c>
      <c r="M60" s="60">
        <f>SUM(M52:M58)</f>
        <v>182</v>
      </c>
      <c r="N60" s="60">
        <f>SUM(N52:N58)</f>
        <v>378</v>
      </c>
      <c r="O60" s="60">
        <f>SUM(O52:O58)</f>
        <v>372</v>
      </c>
      <c r="P60" s="93"/>
    </row>
    <row r="61" ht="16.5" spans="2:16">
      <c r="B61" s="63"/>
      <c r="C61" s="64"/>
      <c r="D61" s="64"/>
      <c r="E61" s="65"/>
      <c r="F61" s="65"/>
      <c r="G61" s="66">
        <f>SUM(G60:J60)</f>
        <v>27</v>
      </c>
      <c r="H61" s="66"/>
      <c r="I61" s="66"/>
      <c r="J61" s="66"/>
      <c r="K61" s="65"/>
      <c r="L61" s="65"/>
      <c r="M61" s="65"/>
      <c r="N61" s="65"/>
      <c r="O61" s="65"/>
      <c r="P61" s="94"/>
    </row>
    <row r="62" ht="15.75" spans="2:16">
      <c r="B62" s="67" t="s">
        <v>122</v>
      </c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95"/>
    </row>
    <row r="63" ht="15.75" spans="2:16">
      <c r="B63" s="51" t="s">
        <v>123</v>
      </c>
      <c r="C63" s="52" t="s">
        <v>50</v>
      </c>
      <c r="D63" s="55" t="s">
        <v>124</v>
      </c>
      <c r="E63" s="52" t="s">
        <v>24</v>
      </c>
      <c r="F63" s="52">
        <v>4</v>
      </c>
      <c r="G63" s="52">
        <v>2</v>
      </c>
      <c r="H63" s="52">
        <v>0</v>
      </c>
      <c r="I63" s="52">
        <v>2</v>
      </c>
      <c r="J63" s="52">
        <v>0</v>
      </c>
      <c r="K63" s="52" t="s">
        <v>25</v>
      </c>
      <c r="L63" s="52">
        <f t="shared" ref="L63:L70" si="16">G63*14</f>
        <v>28</v>
      </c>
      <c r="M63" s="52">
        <f t="shared" ref="M63:M65" si="17">I63*14</f>
        <v>28</v>
      </c>
      <c r="N63" s="52">
        <f t="shared" ref="N63:N70" si="18">L63+M63</f>
        <v>56</v>
      </c>
      <c r="O63" s="52">
        <f t="shared" ref="O63:O68" si="19">(F63*25)-N63</f>
        <v>44</v>
      </c>
      <c r="P63" s="90"/>
    </row>
    <row r="64" ht="15.75" spans="2:16">
      <c r="B64" s="51" t="s">
        <v>125</v>
      </c>
      <c r="C64" s="52" t="s">
        <v>13</v>
      </c>
      <c r="D64" s="55" t="s">
        <v>126</v>
      </c>
      <c r="E64" s="52" t="s">
        <v>24</v>
      </c>
      <c r="F64" s="52">
        <v>4</v>
      </c>
      <c r="G64" s="52">
        <v>2</v>
      </c>
      <c r="H64" s="52">
        <v>0</v>
      </c>
      <c r="I64" s="52">
        <v>2</v>
      </c>
      <c r="J64" s="52">
        <v>0</v>
      </c>
      <c r="K64" s="52" t="s">
        <v>25</v>
      </c>
      <c r="L64" s="52">
        <f t="shared" si="16"/>
        <v>28</v>
      </c>
      <c r="M64" s="52">
        <f t="shared" si="17"/>
        <v>28</v>
      </c>
      <c r="N64" s="52">
        <f t="shared" si="18"/>
        <v>56</v>
      </c>
      <c r="O64" s="52">
        <f t="shared" si="19"/>
        <v>44</v>
      </c>
      <c r="P64" s="90"/>
    </row>
    <row r="65" ht="31.5" spans="2:16">
      <c r="B65" s="48" t="s">
        <v>127</v>
      </c>
      <c r="C65" s="49" t="s">
        <v>128</v>
      </c>
      <c r="D65" s="96" t="s">
        <v>129</v>
      </c>
      <c r="E65" s="49" t="s">
        <v>24</v>
      </c>
      <c r="F65" s="49">
        <v>4</v>
      </c>
      <c r="G65" s="49">
        <v>2</v>
      </c>
      <c r="H65" s="49">
        <v>0</v>
      </c>
      <c r="I65" s="49">
        <v>2</v>
      </c>
      <c r="J65" s="49">
        <v>0</v>
      </c>
      <c r="K65" s="49" t="s">
        <v>25</v>
      </c>
      <c r="L65" s="49">
        <f t="shared" si="16"/>
        <v>28</v>
      </c>
      <c r="M65" s="49">
        <f t="shared" si="17"/>
        <v>28</v>
      </c>
      <c r="N65" s="49">
        <f t="shared" si="18"/>
        <v>56</v>
      </c>
      <c r="O65" s="49">
        <f t="shared" si="19"/>
        <v>44</v>
      </c>
      <c r="P65" s="89"/>
    </row>
    <row r="66" ht="15.75" spans="2:16">
      <c r="B66" s="51" t="s">
        <v>130</v>
      </c>
      <c r="C66" s="52" t="s">
        <v>13</v>
      </c>
      <c r="D66" s="97" t="s">
        <v>131</v>
      </c>
      <c r="E66" s="52" t="s">
        <v>24</v>
      </c>
      <c r="F66" s="52">
        <v>4</v>
      </c>
      <c r="G66" s="52">
        <v>2</v>
      </c>
      <c r="H66" s="52">
        <v>0</v>
      </c>
      <c r="I66" s="52">
        <v>2</v>
      </c>
      <c r="J66" s="52">
        <v>0</v>
      </c>
      <c r="K66" s="52" t="s">
        <v>25</v>
      </c>
      <c r="L66" s="52">
        <f t="shared" si="16"/>
        <v>28</v>
      </c>
      <c r="M66" s="52">
        <v>28</v>
      </c>
      <c r="N66" s="52">
        <f t="shared" si="18"/>
        <v>56</v>
      </c>
      <c r="O66" s="52">
        <f t="shared" si="19"/>
        <v>44</v>
      </c>
      <c r="P66" s="90"/>
    </row>
    <row r="67" ht="15.75" spans="2:16">
      <c r="B67" s="51" t="s">
        <v>132</v>
      </c>
      <c r="C67" s="52" t="s">
        <v>13</v>
      </c>
      <c r="D67" s="55" t="s">
        <v>133</v>
      </c>
      <c r="E67" s="52" t="s">
        <v>24</v>
      </c>
      <c r="F67" s="52">
        <v>4</v>
      </c>
      <c r="G67" s="52">
        <v>2</v>
      </c>
      <c r="H67" s="52">
        <v>0</v>
      </c>
      <c r="I67" s="52">
        <v>2</v>
      </c>
      <c r="J67" s="52">
        <v>0</v>
      </c>
      <c r="K67" s="52" t="s">
        <v>25</v>
      </c>
      <c r="L67" s="52">
        <f t="shared" si="16"/>
        <v>28</v>
      </c>
      <c r="M67" s="52">
        <f>I67*14</f>
        <v>28</v>
      </c>
      <c r="N67" s="52">
        <f t="shared" si="18"/>
        <v>56</v>
      </c>
      <c r="O67" s="52">
        <f t="shared" si="19"/>
        <v>44</v>
      </c>
      <c r="P67" s="92"/>
    </row>
    <row r="68" ht="15.75" spans="2:16">
      <c r="B68" s="51" t="s">
        <v>134</v>
      </c>
      <c r="C68" s="52" t="s">
        <v>13</v>
      </c>
      <c r="D68" s="55" t="s">
        <v>135</v>
      </c>
      <c r="E68" s="52" t="s">
        <v>24</v>
      </c>
      <c r="F68" s="52">
        <v>4</v>
      </c>
      <c r="G68" s="52">
        <v>2</v>
      </c>
      <c r="H68" s="52">
        <v>0</v>
      </c>
      <c r="I68" s="52">
        <v>3</v>
      </c>
      <c r="J68" s="52">
        <v>0</v>
      </c>
      <c r="K68" s="52" t="s">
        <v>25</v>
      </c>
      <c r="L68" s="52">
        <f t="shared" si="16"/>
        <v>28</v>
      </c>
      <c r="M68" s="52">
        <f>I68*14</f>
        <v>42</v>
      </c>
      <c r="N68" s="52">
        <f t="shared" si="18"/>
        <v>70</v>
      </c>
      <c r="O68" s="52">
        <f t="shared" si="19"/>
        <v>30</v>
      </c>
      <c r="P68" s="92"/>
    </row>
    <row r="69" ht="15.75" spans="2:16">
      <c r="B69" s="51" t="s">
        <v>136</v>
      </c>
      <c r="C69" s="52" t="s">
        <v>13</v>
      </c>
      <c r="D69" s="55" t="s">
        <v>137</v>
      </c>
      <c r="E69" s="52" t="s">
        <v>24</v>
      </c>
      <c r="F69" s="52">
        <v>3</v>
      </c>
      <c r="G69" s="52">
        <v>0</v>
      </c>
      <c r="H69" s="52">
        <v>0</v>
      </c>
      <c r="I69" s="52">
        <v>0</v>
      </c>
      <c r="J69" s="52">
        <v>0</v>
      </c>
      <c r="K69" s="52" t="s">
        <v>12</v>
      </c>
      <c r="L69" s="52">
        <f t="shared" si="16"/>
        <v>0</v>
      </c>
      <c r="M69" s="52">
        <v>120</v>
      </c>
      <c r="N69" s="52">
        <f t="shared" si="18"/>
        <v>120</v>
      </c>
      <c r="O69" s="52">
        <v>0</v>
      </c>
      <c r="P69" s="92"/>
    </row>
    <row r="70" ht="15.75" spans="2:16">
      <c r="B70" s="48" t="s">
        <v>138</v>
      </c>
      <c r="C70" s="54" t="s">
        <v>128</v>
      </c>
      <c r="D70" s="53" t="s">
        <v>139</v>
      </c>
      <c r="E70" s="54" t="s">
        <v>117</v>
      </c>
      <c r="F70" s="54">
        <v>3</v>
      </c>
      <c r="G70" s="54">
        <v>1</v>
      </c>
      <c r="H70" s="54" t="s">
        <v>118</v>
      </c>
      <c r="I70" s="54">
        <v>2</v>
      </c>
      <c r="J70" s="54" t="s">
        <v>118</v>
      </c>
      <c r="K70" s="54" t="s">
        <v>12</v>
      </c>
      <c r="L70" s="54">
        <f t="shared" si="16"/>
        <v>14</v>
      </c>
      <c r="M70" s="54">
        <f>I70*14</f>
        <v>28</v>
      </c>
      <c r="N70" s="54">
        <f t="shared" si="18"/>
        <v>42</v>
      </c>
      <c r="O70" s="54">
        <f>(F70*25)-N70</f>
        <v>33</v>
      </c>
      <c r="P70" s="93"/>
    </row>
    <row r="71" ht="45" customHeight="1" spans="2:16">
      <c r="B71" s="48" t="s">
        <v>140</v>
      </c>
      <c r="C71" s="56"/>
      <c r="D71" s="57" t="s">
        <v>141</v>
      </c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140"/>
    </row>
    <row r="72" ht="15.75" spans="2:16">
      <c r="B72" s="98"/>
      <c r="C72" s="99"/>
      <c r="D72" s="99"/>
      <c r="E72" s="100" t="s">
        <v>44</v>
      </c>
      <c r="F72" s="100">
        <f>SUM(F63:F70)</f>
        <v>30</v>
      </c>
      <c r="G72" s="101">
        <f>SUM(G63:G70)</f>
        <v>13</v>
      </c>
      <c r="H72" s="101">
        <f>SUM(H63:H70)</f>
        <v>0</v>
      </c>
      <c r="I72" s="101">
        <f>SUM(I63:I70)</f>
        <v>15</v>
      </c>
      <c r="J72" s="101">
        <f>SUM(J63:J70)</f>
        <v>0</v>
      </c>
      <c r="K72" s="100" t="s">
        <v>142</v>
      </c>
      <c r="L72" s="100">
        <f>SUM(L63:L70)</f>
        <v>182</v>
      </c>
      <c r="M72" s="100">
        <f>SUM(M63:M70)</f>
        <v>330</v>
      </c>
      <c r="N72" s="100">
        <f>SUM(N63:N70)</f>
        <v>512</v>
      </c>
      <c r="O72" s="100">
        <f>SUM(O63:O70)</f>
        <v>283</v>
      </c>
      <c r="P72" s="140"/>
    </row>
    <row r="73" ht="16.5" spans="2:16">
      <c r="B73" s="102"/>
      <c r="C73" s="71"/>
      <c r="D73" s="71"/>
      <c r="E73" s="10"/>
      <c r="F73" s="10"/>
      <c r="G73" s="103">
        <f>SUM(G72:J72)</f>
        <v>28</v>
      </c>
      <c r="H73" s="103"/>
      <c r="I73" s="103"/>
      <c r="J73" s="103"/>
      <c r="K73" s="10"/>
      <c r="L73" s="10"/>
      <c r="M73" s="10"/>
      <c r="N73" s="10"/>
      <c r="O73" s="10"/>
      <c r="P73" s="72"/>
    </row>
    <row r="74" ht="15.75" spans="2:16">
      <c r="B74" s="47" t="s">
        <v>143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82"/>
    </row>
    <row r="75" ht="15.75" spans="2:16">
      <c r="B75" s="48" t="s">
        <v>144</v>
      </c>
      <c r="C75" s="52" t="s">
        <v>50</v>
      </c>
      <c r="D75" s="55" t="s">
        <v>145</v>
      </c>
      <c r="E75" s="52" t="s">
        <v>24</v>
      </c>
      <c r="F75" s="52">
        <v>5</v>
      </c>
      <c r="G75" s="52">
        <v>2</v>
      </c>
      <c r="H75" s="52" t="s">
        <v>118</v>
      </c>
      <c r="I75" s="52">
        <v>2</v>
      </c>
      <c r="J75" s="52" t="s">
        <v>118</v>
      </c>
      <c r="K75" s="52" t="s">
        <v>25</v>
      </c>
      <c r="L75" s="52">
        <f t="shared" ref="L75:L80" si="20">G75*14</f>
        <v>28</v>
      </c>
      <c r="M75" s="52">
        <f t="shared" ref="M75:M79" si="21">I75*14</f>
        <v>28</v>
      </c>
      <c r="N75" s="52">
        <f t="shared" ref="N75:N80" si="22">L75+M75</f>
        <v>56</v>
      </c>
      <c r="O75" s="52">
        <f t="shared" ref="O75:O80" si="23">(F75*25)-N75</f>
        <v>69</v>
      </c>
      <c r="P75" s="90"/>
    </row>
    <row r="76" ht="15.75" spans="2:16">
      <c r="B76" s="48" t="s">
        <v>146</v>
      </c>
      <c r="C76" s="49" t="s">
        <v>92</v>
      </c>
      <c r="D76" s="55" t="s">
        <v>147</v>
      </c>
      <c r="E76" s="52" t="s">
        <v>24</v>
      </c>
      <c r="F76" s="52">
        <v>3</v>
      </c>
      <c r="G76" s="52">
        <v>2</v>
      </c>
      <c r="H76" s="52">
        <v>1</v>
      </c>
      <c r="I76" s="52" t="s">
        <v>118</v>
      </c>
      <c r="J76" s="52" t="s">
        <v>118</v>
      </c>
      <c r="K76" s="52" t="s">
        <v>12</v>
      </c>
      <c r="L76" s="52">
        <f t="shared" si="20"/>
        <v>28</v>
      </c>
      <c r="M76" s="52">
        <f>H76*14</f>
        <v>14</v>
      </c>
      <c r="N76" s="52">
        <f t="shared" si="22"/>
        <v>42</v>
      </c>
      <c r="O76" s="52">
        <f t="shared" si="23"/>
        <v>33</v>
      </c>
      <c r="P76" s="90"/>
    </row>
    <row r="77" ht="15.75" spans="2:16">
      <c r="B77" s="48" t="s">
        <v>148</v>
      </c>
      <c r="C77" s="52" t="s">
        <v>50</v>
      </c>
      <c r="D77" s="55" t="s">
        <v>149</v>
      </c>
      <c r="E77" s="52" t="s">
        <v>24</v>
      </c>
      <c r="F77" s="52">
        <v>3</v>
      </c>
      <c r="G77" s="52">
        <v>2</v>
      </c>
      <c r="H77" s="52">
        <v>1</v>
      </c>
      <c r="I77" s="52" t="s">
        <v>118</v>
      </c>
      <c r="J77" s="52" t="s">
        <v>118</v>
      </c>
      <c r="K77" s="52" t="s">
        <v>12</v>
      </c>
      <c r="L77" s="52">
        <f t="shared" si="20"/>
        <v>28</v>
      </c>
      <c r="M77" s="52">
        <f>H77*14</f>
        <v>14</v>
      </c>
      <c r="N77" s="52">
        <f t="shared" si="22"/>
        <v>42</v>
      </c>
      <c r="O77" s="52">
        <f t="shared" si="23"/>
        <v>33</v>
      </c>
      <c r="P77" s="141"/>
    </row>
    <row r="78" ht="15.75" spans="2:16">
      <c r="B78" s="48" t="s">
        <v>150</v>
      </c>
      <c r="C78" s="52" t="s">
        <v>13</v>
      </c>
      <c r="D78" s="55" t="s">
        <v>151</v>
      </c>
      <c r="E78" s="52" t="s">
        <v>24</v>
      </c>
      <c r="F78" s="52">
        <v>6</v>
      </c>
      <c r="G78" s="52">
        <v>4</v>
      </c>
      <c r="H78" s="52" t="s">
        <v>118</v>
      </c>
      <c r="I78" s="52">
        <v>2</v>
      </c>
      <c r="J78" s="52" t="s">
        <v>118</v>
      </c>
      <c r="K78" s="52" t="s">
        <v>25</v>
      </c>
      <c r="L78" s="52">
        <f t="shared" si="20"/>
        <v>56</v>
      </c>
      <c r="M78" s="52">
        <f t="shared" si="21"/>
        <v>28</v>
      </c>
      <c r="N78" s="52">
        <f t="shared" si="22"/>
        <v>84</v>
      </c>
      <c r="O78" s="52">
        <f t="shared" si="23"/>
        <v>66</v>
      </c>
      <c r="P78" s="141"/>
    </row>
    <row r="79" ht="15.75" spans="2:16">
      <c r="B79" s="48" t="s">
        <v>152</v>
      </c>
      <c r="C79" s="52" t="s">
        <v>13</v>
      </c>
      <c r="D79" s="55" t="s">
        <v>153</v>
      </c>
      <c r="E79" s="52" t="s">
        <v>24</v>
      </c>
      <c r="F79" s="52">
        <v>5</v>
      </c>
      <c r="G79" s="52">
        <v>2</v>
      </c>
      <c r="H79" s="52" t="s">
        <v>118</v>
      </c>
      <c r="I79" s="52">
        <v>2</v>
      </c>
      <c r="J79" s="52" t="s">
        <v>118</v>
      </c>
      <c r="K79" s="52" t="s">
        <v>25</v>
      </c>
      <c r="L79" s="52">
        <f t="shared" si="20"/>
        <v>28</v>
      </c>
      <c r="M79" s="52">
        <f t="shared" si="21"/>
        <v>28</v>
      </c>
      <c r="N79" s="52">
        <f t="shared" si="22"/>
        <v>56</v>
      </c>
      <c r="O79" s="52">
        <f t="shared" si="23"/>
        <v>69</v>
      </c>
      <c r="P79" s="90"/>
    </row>
    <row r="80" ht="15.75" spans="2:16">
      <c r="B80" s="104" t="s">
        <v>154</v>
      </c>
      <c r="C80" s="105" t="s">
        <v>50</v>
      </c>
      <c r="D80" s="106" t="s">
        <v>155</v>
      </c>
      <c r="E80" s="107" t="s">
        <v>117</v>
      </c>
      <c r="F80" s="107">
        <v>5</v>
      </c>
      <c r="G80" s="107">
        <v>2</v>
      </c>
      <c r="H80" s="107" t="s">
        <v>118</v>
      </c>
      <c r="I80" s="142" t="s">
        <v>156</v>
      </c>
      <c r="J80" s="107">
        <v>2</v>
      </c>
      <c r="K80" s="107" t="s">
        <v>12</v>
      </c>
      <c r="L80" s="107">
        <f t="shared" si="20"/>
        <v>28</v>
      </c>
      <c r="M80" s="107">
        <f>J80*14</f>
        <v>28</v>
      </c>
      <c r="N80" s="107">
        <f t="shared" si="22"/>
        <v>56</v>
      </c>
      <c r="O80" s="107">
        <f t="shared" si="23"/>
        <v>69</v>
      </c>
      <c r="P80" s="143"/>
    </row>
    <row r="81" ht="31.5" spans="2:16">
      <c r="B81" s="48" t="s">
        <v>157</v>
      </c>
      <c r="C81" s="108"/>
      <c r="D81" s="109" t="s">
        <v>158</v>
      </c>
      <c r="E81" s="110"/>
      <c r="F81" s="110"/>
      <c r="G81" s="110"/>
      <c r="H81" s="110"/>
      <c r="I81" s="142"/>
      <c r="J81" s="110"/>
      <c r="K81" s="110"/>
      <c r="L81" s="110"/>
      <c r="M81" s="110"/>
      <c r="N81" s="110"/>
      <c r="O81" s="110"/>
      <c r="P81" s="143"/>
    </row>
    <row r="82" ht="15.75" spans="2:16">
      <c r="B82" s="104" t="s">
        <v>159</v>
      </c>
      <c r="C82" s="105" t="s">
        <v>12</v>
      </c>
      <c r="D82" s="106" t="s">
        <v>160</v>
      </c>
      <c r="E82" s="107" t="s">
        <v>117</v>
      </c>
      <c r="F82" s="107">
        <v>3</v>
      </c>
      <c r="G82" s="107">
        <v>2</v>
      </c>
      <c r="H82" s="107">
        <v>1</v>
      </c>
      <c r="I82" s="107"/>
      <c r="J82" s="107" t="s">
        <v>118</v>
      </c>
      <c r="K82" s="107" t="s">
        <v>25</v>
      </c>
      <c r="L82" s="107">
        <f>G82*14</f>
        <v>28</v>
      </c>
      <c r="M82" s="107">
        <f>H82*14</f>
        <v>14</v>
      </c>
      <c r="N82" s="107">
        <f>L82+M82</f>
        <v>42</v>
      </c>
      <c r="O82" s="107">
        <f>(F82*25)-N82</f>
        <v>33</v>
      </c>
      <c r="P82" s="143"/>
    </row>
    <row r="83" ht="15.75" spans="2:16">
      <c r="B83" s="51" t="s">
        <v>161</v>
      </c>
      <c r="C83" s="108"/>
      <c r="D83" s="111" t="s">
        <v>162</v>
      </c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43"/>
    </row>
    <row r="84" ht="15.75" spans="2:16">
      <c r="B84" s="98"/>
      <c r="C84" s="99"/>
      <c r="D84" s="99"/>
      <c r="E84" s="100" t="s">
        <v>44</v>
      </c>
      <c r="F84" s="100">
        <f>SUM(F75:F82)</f>
        <v>30</v>
      </c>
      <c r="G84" s="101">
        <f>SUM(G75:G82)</f>
        <v>16</v>
      </c>
      <c r="H84" s="101">
        <f>SUM(H75:H82)</f>
        <v>3</v>
      </c>
      <c r="I84" s="101">
        <f>SUM(I75:I82)</f>
        <v>6</v>
      </c>
      <c r="J84" s="101">
        <f>SUM(J75:J82)</f>
        <v>2</v>
      </c>
      <c r="K84" s="100" t="s">
        <v>163</v>
      </c>
      <c r="L84" s="100">
        <f>SUM(L75:L82)</f>
        <v>224</v>
      </c>
      <c r="M84" s="100">
        <f>SUM(M75:M82)</f>
        <v>154</v>
      </c>
      <c r="N84" s="100">
        <f>SUM(N75:N82)</f>
        <v>378</v>
      </c>
      <c r="O84" s="100">
        <f>SUM(O75:O82)</f>
        <v>372</v>
      </c>
      <c r="P84" s="143"/>
    </row>
    <row r="85" ht="16.5" spans="2:16">
      <c r="B85" s="102"/>
      <c r="C85" s="71"/>
      <c r="D85" s="71"/>
      <c r="E85" s="10"/>
      <c r="F85" s="10"/>
      <c r="G85" s="112">
        <f>SUM(G84:J84)</f>
        <v>27</v>
      </c>
      <c r="H85" s="112"/>
      <c r="I85" s="112"/>
      <c r="J85" s="112"/>
      <c r="K85" s="10"/>
      <c r="L85" s="10"/>
      <c r="M85" s="10"/>
      <c r="N85" s="10"/>
      <c r="O85" s="10"/>
      <c r="P85" s="144"/>
    </row>
    <row r="86" ht="15.75" spans="2:16">
      <c r="B86" s="47" t="s">
        <v>164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82"/>
    </row>
    <row r="87" ht="15.75" spans="2:16">
      <c r="B87" s="98" t="s">
        <v>165</v>
      </c>
      <c r="C87" s="99" t="s">
        <v>50</v>
      </c>
      <c r="D87" s="106" t="s">
        <v>166</v>
      </c>
      <c r="E87" s="99" t="s">
        <v>24</v>
      </c>
      <c r="F87" s="99">
        <v>5</v>
      </c>
      <c r="G87" s="99">
        <v>2</v>
      </c>
      <c r="H87" s="99">
        <v>1</v>
      </c>
      <c r="I87" s="99" t="s">
        <v>118</v>
      </c>
      <c r="J87" s="99" t="s">
        <v>118</v>
      </c>
      <c r="K87" s="99" t="s">
        <v>25</v>
      </c>
      <c r="L87" s="99">
        <v>28</v>
      </c>
      <c r="M87" s="99">
        <f>H87*14</f>
        <v>14</v>
      </c>
      <c r="N87" s="99">
        <f>L87+M87</f>
        <v>42</v>
      </c>
      <c r="O87" s="99">
        <f>(F87*25)-N87</f>
        <v>83</v>
      </c>
      <c r="P87" s="145"/>
    </row>
    <row r="88" ht="31.5" spans="2:16">
      <c r="B88" s="98" t="s">
        <v>167</v>
      </c>
      <c r="C88" s="100" t="s">
        <v>13</v>
      </c>
      <c r="D88" s="113" t="s">
        <v>168</v>
      </c>
      <c r="E88" s="100" t="s">
        <v>24</v>
      </c>
      <c r="F88" s="100">
        <v>3</v>
      </c>
      <c r="G88" s="100" t="s">
        <v>118</v>
      </c>
      <c r="H88" s="100" t="s">
        <v>118</v>
      </c>
      <c r="I88" s="100" t="s">
        <v>118</v>
      </c>
      <c r="J88" s="100">
        <v>8</v>
      </c>
      <c r="K88" s="100" t="s">
        <v>12</v>
      </c>
      <c r="L88" s="99"/>
      <c r="M88" s="100">
        <f>J88*14</f>
        <v>112</v>
      </c>
      <c r="N88" s="100">
        <f>L88+M88</f>
        <v>112</v>
      </c>
      <c r="O88" s="100"/>
      <c r="P88" s="140"/>
    </row>
    <row r="89" ht="31" customHeight="1" spans="2:16">
      <c r="B89" s="114" t="s">
        <v>169</v>
      </c>
      <c r="C89" s="99" t="s">
        <v>13</v>
      </c>
      <c r="D89" s="106" t="s">
        <v>170</v>
      </c>
      <c r="E89" s="100" t="s">
        <v>24</v>
      </c>
      <c r="F89" s="100">
        <v>6</v>
      </c>
      <c r="G89" s="100">
        <v>2</v>
      </c>
      <c r="H89" s="100" t="s">
        <v>118</v>
      </c>
      <c r="I89" s="100">
        <v>1</v>
      </c>
      <c r="J89" s="100" t="s">
        <v>118</v>
      </c>
      <c r="K89" s="100" t="s">
        <v>25</v>
      </c>
      <c r="L89" s="100">
        <f>G89*14</f>
        <v>28</v>
      </c>
      <c r="M89" s="100">
        <f>I89*14</f>
        <v>14</v>
      </c>
      <c r="N89" s="100">
        <f>L89+M89</f>
        <v>42</v>
      </c>
      <c r="O89" s="100">
        <f>(F89*25)-N89</f>
        <v>108</v>
      </c>
      <c r="P89" s="140"/>
    </row>
    <row r="90" ht="15.75" spans="2:16">
      <c r="B90" s="115" t="s">
        <v>171</v>
      </c>
      <c r="C90" s="105" t="s">
        <v>13</v>
      </c>
      <c r="D90" s="106" t="s">
        <v>172</v>
      </c>
      <c r="E90" s="107" t="s">
        <v>117</v>
      </c>
      <c r="F90" s="107">
        <v>6</v>
      </c>
      <c r="G90" s="107">
        <v>2</v>
      </c>
      <c r="H90" s="107" t="s">
        <v>118</v>
      </c>
      <c r="I90" s="107">
        <v>2</v>
      </c>
      <c r="J90" s="107" t="s">
        <v>118</v>
      </c>
      <c r="K90" s="107" t="s">
        <v>25</v>
      </c>
      <c r="L90" s="107">
        <f>G90*14</f>
        <v>28</v>
      </c>
      <c r="M90" s="107">
        <f>I90*14</f>
        <v>28</v>
      </c>
      <c r="N90" s="107">
        <f>L90+M90</f>
        <v>56</v>
      </c>
      <c r="O90" s="107">
        <f>(F90*25)-N90</f>
        <v>94</v>
      </c>
      <c r="P90" s="143"/>
    </row>
    <row r="91" ht="15.75" spans="2:16">
      <c r="B91" s="51" t="s">
        <v>173</v>
      </c>
      <c r="C91" s="108"/>
      <c r="D91" s="109" t="s">
        <v>174</v>
      </c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43"/>
    </row>
    <row r="92" ht="15.75" spans="2:16">
      <c r="B92" s="104" t="s">
        <v>175</v>
      </c>
      <c r="C92" s="107" t="s">
        <v>92</v>
      </c>
      <c r="D92" s="53" t="s">
        <v>176</v>
      </c>
      <c r="E92" s="107" t="s">
        <v>117</v>
      </c>
      <c r="F92" s="107">
        <v>5</v>
      </c>
      <c r="G92" s="107">
        <v>2</v>
      </c>
      <c r="H92" s="107" t="s">
        <v>118</v>
      </c>
      <c r="I92" s="107" t="s">
        <v>118</v>
      </c>
      <c r="J92" s="107">
        <v>1</v>
      </c>
      <c r="K92" s="107" t="s">
        <v>12</v>
      </c>
      <c r="L92" s="107">
        <f>G92*14</f>
        <v>28</v>
      </c>
      <c r="M92" s="107">
        <f>J92*14</f>
        <v>14</v>
      </c>
      <c r="N92" s="107">
        <f>L92+M92</f>
        <v>42</v>
      </c>
      <c r="O92" s="107">
        <f>(F92*25)-N92</f>
        <v>83</v>
      </c>
      <c r="P92" s="143"/>
    </row>
    <row r="93" ht="31.5" spans="2:16">
      <c r="B93" s="48" t="s">
        <v>177</v>
      </c>
      <c r="C93" s="110"/>
      <c r="D93" s="109" t="s">
        <v>178</v>
      </c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43"/>
    </row>
    <row r="94" ht="15.75" spans="2:16">
      <c r="B94" s="104" t="s">
        <v>179</v>
      </c>
      <c r="C94" s="107" t="s">
        <v>180</v>
      </c>
      <c r="D94" s="53" t="s">
        <v>181</v>
      </c>
      <c r="E94" s="107" t="s">
        <v>117</v>
      </c>
      <c r="F94" s="107">
        <v>5</v>
      </c>
      <c r="G94" s="107">
        <v>2</v>
      </c>
      <c r="H94" s="107" t="s">
        <v>118</v>
      </c>
      <c r="I94" s="107">
        <v>1</v>
      </c>
      <c r="J94" s="107" t="s">
        <v>118</v>
      </c>
      <c r="K94" s="107" t="s">
        <v>25</v>
      </c>
      <c r="L94" s="107">
        <f>G94*14</f>
        <v>28</v>
      </c>
      <c r="M94" s="107">
        <f>I94*14</f>
        <v>14</v>
      </c>
      <c r="N94" s="107">
        <f>L94+M94</f>
        <v>42</v>
      </c>
      <c r="O94" s="107">
        <f>(F94*25)-N94</f>
        <v>83</v>
      </c>
      <c r="P94" s="143"/>
    </row>
    <row r="95" ht="31.5" spans="2:16">
      <c r="B95" s="48" t="s">
        <v>182</v>
      </c>
      <c r="C95" s="116"/>
      <c r="D95" s="117" t="s">
        <v>183</v>
      </c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43"/>
    </row>
    <row r="96" ht="31.5" spans="2:16">
      <c r="B96" s="48" t="s">
        <v>184</v>
      </c>
      <c r="C96" s="110"/>
      <c r="D96" s="118" t="s">
        <v>185</v>
      </c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43"/>
    </row>
    <row r="97" ht="15.75" spans="2:16">
      <c r="B97" s="98"/>
      <c r="C97" s="99"/>
      <c r="D97" s="99"/>
      <c r="E97" s="100" t="s">
        <v>44</v>
      </c>
      <c r="F97" s="100">
        <f>SUM(F87:F94)</f>
        <v>30</v>
      </c>
      <c r="G97" s="101">
        <f>SUM(G87:G94)</f>
        <v>10</v>
      </c>
      <c r="H97" s="101">
        <f>SUM(H87:H94)</f>
        <v>1</v>
      </c>
      <c r="I97" s="101">
        <f>SUM(I87:I94)</f>
        <v>4</v>
      </c>
      <c r="J97" s="101">
        <f>SUM(J87:J94)</f>
        <v>9</v>
      </c>
      <c r="K97" s="100" t="s">
        <v>186</v>
      </c>
      <c r="L97" s="100">
        <f>SUM(L87:L94)</f>
        <v>140</v>
      </c>
      <c r="M97" s="100">
        <f>SUM(M87:M94)</f>
        <v>196</v>
      </c>
      <c r="N97" s="100">
        <f>SUM(N87:N94)</f>
        <v>336</v>
      </c>
      <c r="O97" s="100">
        <f>SUM(O87:O94)</f>
        <v>451</v>
      </c>
      <c r="P97" s="143"/>
    </row>
    <row r="98" ht="16.5" spans="2:16">
      <c r="B98" s="102"/>
      <c r="C98" s="71"/>
      <c r="D98" s="71"/>
      <c r="E98" s="10"/>
      <c r="F98" s="10"/>
      <c r="G98" s="112">
        <f>SUM(G97:J97)</f>
        <v>24</v>
      </c>
      <c r="H98" s="112"/>
      <c r="I98" s="112"/>
      <c r="J98" s="112"/>
      <c r="K98" s="10"/>
      <c r="L98" s="10"/>
      <c r="M98" s="10"/>
      <c r="N98" s="10"/>
      <c r="O98" s="10"/>
      <c r="P98" s="144"/>
    </row>
    <row r="100" ht="16.5" spans="2:16">
      <c r="B100" s="119" t="s">
        <v>187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46"/>
    </row>
    <row r="101" ht="15.75" spans="2:16">
      <c r="B101" s="6" t="s">
        <v>3</v>
      </c>
      <c r="C101" s="7" t="s">
        <v>4</v>
      </c>
      <c r="D101" s="7" t="s">
        <v>5</v>
      </c>
      <c r="E101" s="7" t="s">
        <v>6</v>
      </c>
      <c r="F101" s="7" t="s">
        <v>7</v>
      </c>
      <c r="G101" s="7" t="s">
        <v>8</v>
      </c>
      <c r="H101" s="7"/>
      <c r="I101" s="7"/>
      <c r="J101" s="7"/>
      <c r="K101" s="7" t="s">
        <v>9</v>
      </c>
      <c r="L101" s="7" t="s">
        <v>10</v>
      </c>
      <c r="M101" s="7"/>
      <c r="N101" s="7"/>
      <c r="O101" s="7"/>
      <c r="P101" s="70" t="s">
        <v>11</v>
      </c>
    </row>
    <row r="102" ht="16.5" spans="2:16">
      <c r="B102" s="104"/>
      <c r="C102" s="107"/>
      <c r="D102" s="107"/>
      <c r="E102" s="107"/>
      <c r="F102" s="107"/>
      <c r="G102" s="107" t="s">
        <v>12</v>
      </c>
      <c r="H102" s="107" t="s">
        <v>13</v>
      </c>
      <c r="I102" s="107" t="s">
        <v>14</v>
      </c>
      <c r="J102" s="107" t="s">
        <v>15</v>
      </c>
      <c r="K102" s="107"/>
      <c r="L102" s="107" t="s">
        <v>16</v>
      </c>
      <c r="M102" s="107" t="s">
        <v>17</v>
      </c>
      <c r="N102" s="107" t="s">
        <v>18</v>
      </c>
      <c r="O102" s="107" t="s">
        <v>19</v>
      </c>
      <c r="P102" s="147"/>
    </row>
    <row r="103" ht="15.75" spans="2:16">
      <c r="B103" s="47" t="s">
        <v>188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82"/>
    </row>
    <row r="104" ht="15.75" spans="2:16">
      <c r="B104" s="98" t="s">
        <v>115</v>
      </c>
      <c r="C104" s="99" t="s">
        <v>13</v>
      </c>
      <c r="D104" s="106" t="s">
        <v>116</v>
      </c>
      <c r="E104" s="99" t="s">
        <v>117</v>
      </c>
      <c r="F104" s="99">
        <v>3</v>
      </c>
      <c r="G104" s="99">
        <v>1</v>
      </c>
      <c r="H104" s="99" t="s">
        <v>118</v>
      </c>
      <c r="I104" s="99">
        <v>2</v>
      </c>
      <c r="J104" s="99" t="s">
        <v>118</v>
      </c>
      <c r="K104" s="99" t="s">
        <v>12</v>
      </c>
      <c r="L104" s="99">
        <f>G104*14</f>
        <v>14</v>
      </c>
      <c r="M104" s="99">
        <f>I104*14</f>
        <v>28</v>
      </c>
      <c r="N104" s="99">
        <f>L104+M104</f>
        <v>42</v>
      </c>
      <c r="O104" s="99">
        <f>(F104*25)-N104</f>
        <v>33</v>
      </c>
      <c r="P104" s="143"/>
    </row>
    <row r="105" ht="33" customHeight="1" spans="2:16">
      <c r="B105" s="9" t="s">
        <v>119</v>
      </c>
      <c r="C105" s="10" t="s">
        <v>13</v>
      </c>
      <c r="D105" s="121" t="s">
        <v>120</v>
      </c>
      <c r="E105" s="10" t="s">
        <v>117</v>
      </c>
      <c r="F105" s="10">
        <v>3</v>
      </c>
      <c r="G105" s="10">
        <v>1</v>
      </c>
      <c r="H105" s="10" t="s">
        <v>118</v>
      </c>
      <c r="I105" s="10">
        <v>2</v>
      </c>
      <c r="J105" s="10" t="s">
        <v>118</v>
      </c>
      <c r="K105" s="10" t="s">
        <v>12</v>
      </c>
      <c r="L105" s="10">
        <f>G105*14</f>
        <v>14</v>
      </c>
      <c r="M105" s="10">
        <f>I105*14</f>
        <v>28</v>
      </c>
      <c r="N105" s="10">
        <f>L105+M105</f>
        <v>42</v>
      </c>
      <c r="O105" s="10">
        <f>(F105*25)-N105</f>
        <v>33</v>
      </c>
      <c r="P105" s="72"/>
    </row>
    <row r="106" ht="15.75" spans="2:16">
      <c r="B106" s="122" t="s">
        <v>189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48"/>
    </row>
    <row r="107" customHeight="1" spans="2:16">
      <c r="B107" s="98" t="s">
        <v>138</v>
      </c>
      <c r="C107" s="99" t="s">
        <v>190</v>
      </c>
      <c r="D107" s="124" t="s">
        <v>139</v>
      </c>
      <c r="E107" s="99" t="s">
        <v>117</v>
      </c>
      <c r="F107" s="99">
        <v>3</v>
      </c>
      <c r="G107" s="99">
        <v>1</v>
      </c>
      <c r="H107" s="99" t="s">
        <v>118</v>
      </c>
      <c r="I107" s="99">
        <v>2</v>
      </c>
      <c r="J107" s="99" t="s">
        <v>118</v>
      </c>
      <c r="K107" s="99" t="s">
        <v>12</v>
      </c>
      <c r="L107" s="99">
        <f>G107*14</f>
        <v>14</v>
      </c>
      <c r="M107" s="99">
        <f>I107*14</f>
        <v>28</v>
      </c>
      <c r="N107" s="99">
        <f>L107+M107</f>
        <v>42</v>
      </c>
      <c r="O107" s="99">
        <f>(F107*25)-N107</f>
        <v>33</v>
      </c>
      <c r="P107" s="143"/>
    </row>
    <row r="108" customHeight="1" spans="2:16">
      <c r="B108" s="9" t="s">
        <v>140</v>
      </c>
      <c r="C108" s="10" t="s">
        <v>190</v>
      </c>
      <c r="D108" s="125" t="s">
        <v>141</v>
      </c>
      <c r="E108" s="10" t="s">
        <v>117</v>
      </c>
      <c r="F108" s="10">
        <v>3</v>
      </c>
      <c r="G108" s="10">
        <v>1</v>
      </c>
      <c r="H108" s="10" t="s">
        <v>118</v>
      </c>
      <c r="I108" s="10">
        <v>2</v>
      </c>
      <c r="J108" s="10" t="s">
        <v>118</v>
      </c>
      <c r="K108" s="10" t="s">
        <v>12</v>
      </c>
      <c r="L108" s="10">
        <f>G108*14</f>
        <v>14</v>
      </c>
      <c r="M108" s="10">
        <f>I108*14</f>
        <v>28</v>
      </c>
      <c r="N108" s="10">
        <f>L108+M108</f>
        <v>42</v>
      </c>
      <c r="O108" s="10">
        <f>(F108*25)-N108</f>
        <v>33</v>
      </c>
      <c r="P108" s="72"/>
    </row>
    <row r="109" ht="15.75" spans="2:16">
      <c r="B109" s="126" t="s">
        <v>191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73"/>
    </row>
    <row r="110" ht="15.75" spans="2:16">
      <c r="B110" s="98" t="s">
        <v>154</v>
      </c>
      <c r="C110" s="99" t="s">
        <v>50</v>
      </c>
      <c r="D110" s="124" t="s">
        <v>155</v>
      </c>
      <c r="E110" s="99" t="s">
        <v>117</v>
      </c>
      <c r="F110" s="99">
        <v>5</v>
      </c>
      <c r="G110" s="99">
        <v>2</v>
      </c>
      <c r="H110" s="99" t="s">
        <v>118</v>
      </c>
      <c r="I110" s="99"/>
      <c r="J110" s="99">
        <v>2</v>
      </c>
      <c r="K110" s="99" t="s">
        <v>12</v>
      </c>
      <c r="L110" s="99">
        <f>G110*14</f>
        <v>28</v>
      </c>
      <c r="M110" s="99">
        <f>J110*14</f>
        <v>28</v>
      </c>
      <c r="N110" s="99">
        <f>L110+M110</f>
        <v>56</v>
      </c>
      <c r="O110" s="99">
        <f>(F110*25)-N110</f>
        <v>69</v>
      </c>
      <c r="P110" s="143"/>
    </row>
    <row r="111" ht="32.25" spans="2:16">
      <c r="B111" s="115" t="s">
        <v>157</v>
      </c>
      <c r="C111" s="107" t="s">
        <v>50</v>
      </c>
      <c r="D111" s="127" t="s">
        <v>158</v>
      </c>
      <c r="E111" s="107" t="s">
        <v>117</v>
      </c>
      <c r="F111" s="107">
        <v>5</v>
      </c>
      <c r="G111" s="107">
        <v>2</v>
      </c>
      <c r="H111" s="107" t="s">
        <v>118</v>
      </c>
      <c r="I111" s="107"/>
      <c r="J111" s="107">
        <v>2</v>
      </c>
      <c r="K111" s="107" t="s">
        <v>12</v>
      </c>
      <c r="L111" s="107">
        <f>G111*14</f>
        <v>28</v>
      </c>
      <c r="M111" s="107">
        <f>J111*14</f>
        <v>28</v>
      </c>
      <c r="N111" s="107">
        <f>L111+M111</f>
        <v>56</v>
      </c>
      <c r="O111" s="107">
        <f>(F111*25)-N111</f>
        <v>69</v>
      </c>
      <c r="P111" s="149"/>
    </row>
    <row r="112" ht="15.75" spans="2:16">
      <c r="B112" s="47" t="s">
        <v>192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82"/>
    </row>
    <row r="113" ht="15.75" spans="2:16">
      <c r="B113" s="98" t="s">
        <v>159</v>
      </c>
      <c r="C113" s="99" t="s">
        <v>12</v>
      </c>
      <c r="D113" s="124" t="s">
        <v>160</v>
      </c>
      <c r="E113" s="99" t="s">
        <v>117</v>
      </c>
      <c r="F113" s="99">
        <v>3</v>
      </c>
      <c r="G113" s="99">
        <v>2</v>
      </c>
      <c r="H113" s="99">
        <v>1</v>
      </c>
      <c r="I113" s="99"/>
      <c r="J113" s="99" t="s">
        <v>118</v>
      </c>
      <c r="K113" s="99" t="s">
        <v>25</v>
      </c>
      <c r="L113" s="99">
        <f>G113*14</f>
        <v>28</v>
      </c>
      <c r="M113" s="99">
        <f>H113*14</f>
        <v>14</v>
      </c>
      <c r="N113" s="99">
        <f>L113+M113</f>
        <v>42</v>
      </c>
      <c r="O113" s="99">
        <f>(F113*25)-N113</f>
        <v>33</v>
      </c>
      <c r="P113" s="143"/>
    </row>
    <row r="114" ht="16.5" spans="2:16">
      <c r="B114" s="102" t="s">
        <v>161</v>
      </c>
      <c r="C114" s="71" t="s">
        <v>12</v>
      </c>
      <c r="D114" s="121" t="s">
        <v>162</v>
      </c>
      <c r="E114" s="71" t="s">
        <v>117</v>
      </c>
      <c r="F114" s="71">
        <v>3</v>
      </c>
      <c r="G114" s="71">
        <v>2</v>
      </c>
      <c r="H114" s="71">
        <v>1</v>
      </c>
      <c r="I114" s="71"/>
      <c r="J114" s="71" t="s">
        <v>118</v>
      </c>
      <c r="K114" s="71" t="s">
        <v>25</v>
      </c>
      <c r="L114" s="71">
        <f>G114*14</f>
        <v>28</v>
      </c>
      <c r="M114" s="71">
        <f>H114*14</f>
        <v>14</v>
      </c>
      <c r="N114" s="71">
        <f>L114+M114</f>
        <v>42</v>
      </c>
      <c r="O114" s="71">
        <f>(F114*25)-N114</f>
        <v>33</v>
      </c>
      <c r="P114" s="144"/>
    </row>
    <row r="115" ht="15.75" spans="2:16">
      <c r="B115" s="126" t="s">
        <v>193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73"/>
    </row>
    <row r="116" ht="15.75" spans="2:16">
      <c r="B116" s="98" t="s">
        <v>171</v>
      </c>
      <c r="C116" s="99" t="s">
        <v>13</v>
      </c>
      <c r="D116" s="106" t="s">
        <v>172</v>
      </c>
      <c r="E116" s="99" t="s">
        <v>117</v>
      </c>
      <c r="F116" s="99">
        <v>6</v>
      </c>
      <c r="G116" s="99">
        <v>2</v>
      </c>
      <c r="H116" s="99" t="s">
        <v>118</v>
      </c>
      <c r="I116" s="99">
        <v>2</v>
      </c>
      <c r="J116" s="99" t="s">
        <v>118</v>
      </c>
      <c r="K116" s="99" t="s">
        <v>25</v>
      </c>
      <c r="L116" s="99">
        <f>G116*14</f>
        <v>28</v>
      </c>
      <c r="M116" s="99">
        <f>I116*14</f>
        <v>28</v>
      </c>
      <c r="N116" s="99">
        <f>L116+M116</f>
        <v>56</v>
      </c>
      <c r="O116" s="99">
        <f>(F116*25)-N116</f>
        <v>94</v>
      </c>
      <c r="P116" s="145"/>
    </row>
    <row r="117" ht="16.5" spans="2:16">
      <c r="B117" s="115" t="s">
        <v>173</v>
      </c>
      <c r="C117" s="105" t="s">
        <v>13</v>
      </c>
      <c r="D117" s="128" t="s">
        <v>174</v>
      </c>
      <c r="E117" s="105" t="s">
        <v>117</v>
      </c>
      <c r="F117" s="105">
        <v>6</v>
      </c>
      <c r="G117" s="105">
        <v>2</v>
      </c>
      <c r="H117" s="105" t="s">
        <v>118</v>
      </c>
      <c r="I117" s="105">
        <v>2</v>
      </c>
      <c r="J117" s="105" t="s">
        <v>118</v>
      </c>
      <c r="K117" s="105" t="s">
        <v>25</v>
      </c>
      <c r="L117" s="105">
        <f>G117*14</f>
        <v>28</v>
      </c>
      <c r="M117" s="105">
        <f>I117*14</f>
        <v>28</v>
      </c>
      <c r="N117" s="105">
        <f>L117+M117</f>
        <v>56</v>
      </c>
      <c r="O117" s="105">
        <f>(F117*25)-N117</f>
        <v>94</v>
      </c>
      <c r="P117" s="149"/>
    </row>
    <row r="118" ht="15.75" spans="2:16">
      <c r="B118" s="47" t="s">
        <v>194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82"/>
    </row>
    <row r="119" ht="15.75" spans="2:16">
      <c r="B119" s="98" t="s">
        <v>175</v>
      </c>
      <c r="C119" s="100" t="s">
        <v>92</v>
      </c>
      <c r="D119" s="124" t="s">
        <v>176</v>
      </c>
      <c r="E119" s="99" t="s">
        <v>117</v>
      </c>
      <c r="F119" s="99">
        <v>5</v>
      </c>
      <c r="G119" s="99">
        <v>2</v>
      </c>
      <c r="H119" s="99" t="s">
        <v>118</v>
      </c>
      <c r="I119" s="99" t="s">
        <v>118</v>
      </c>
      <c r="J119" s="99">
        <v>1</v>
      </c>
      <c r="K119" s="99" t="s">
        <v>12</v>
      </c>
      <c r="L119" s="99">
        <f>G119*14</f>
        <v>28</v>
      </c>
      <c r="M119" s="99">
        <f>J119*14</f>
        <v>14</v>
      </c>
      <c r="N119" s="99">
        <f>L119+M119</f>
        <v>42</v>
      </c>
      <c r="O119" s="99">
        <f>(F119*25)-N119</f>
        <v>83</v>
      </c>
      <c r="P119" s="143"/>
    </row>
    <row r="120" ht="32.25" spans="2:16">
      <c r="B120" s="102" t="s">
        <v>177</v>
      </c>
      <c r="C120" s="10" t="s">
        <v>195</v>
      </c>
      <c r="D120" s="129" t="s">
        <v>178</v>
      </c>
      <c r="E120" s="10" t="s">
        <v>117</v>
      </c>
      <c r="F120" s="10">
        <v>5</v>
      </c>
      <c r="G120" s="10">
        <v>2</v>
      </c>
      <c r="H120" s="10" t="s">
        <v>118</v>
      </c>
      <c r="I120" s="150"/>
      <c r="J120" s="10">
        <v>1</v>
      </c>
      <c r="K120" s="10" t="s">
        <v>12</v>
      </c>
      <c r="L120" s="10">
        <f>G120*14</f>
        <v>28</v>
      </c>
      <c r="M120" s="10">
        <f>J120*14</f>
        <v>14</v>
      </c>
      <c r="N120" s="10">
        <f>L120+M120</f>
        <v>42</v>
      </c>
      <c r="O120" s="10">
        <f>(F120*25)-N120</f>
        <v>83</v>
      </c>
      <c r="P120" s="72"/>
    </row>
    <row r="121" ht="15.75" spans="2:16">
      <c r="B121" s="126" t="s">
        <v>196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73"/>
    </row>
    <row r="122" ht="15.75" spans="2:16">
      <c r="B122" s="98" t="s">
        <v>179</v>
      </c>
      <c r="C122" s="99" t="s">
        <v>128</v>
      </c>
      <c r="D122" s="124" t="s">
        <v>181</v>
      </c>
      <c r="E122" s="99" t="s">
        <v>117</v>
      </c>
      <c r="F122" s="99">
        <v>5</v>
      </c>
      <c r="G122" s="99">
        <v>2</v>
      </c>
      <c r="H122" s="99" t="s">
        <v>118</v>
      </c>
      <c r="I122" s="99">
        <v>1</v>
      </c>
      <c r="J122" s="99" t="s">
        <v>118</v>
      </c>
      <c r="K122" s="99" t="s">
        <v>25</v>
      </c>
      <c r="L122" s="99">
        <f>G122*14</f>
        <v>28</v>
      </c>
      <c r="M122" s="99">
        <f>I122*14</f>
        <v>14</v>
      </c>
      <c r="N122" s="99">
        <f>L122+M122</f>
        <v>42</v>
      </c>
      <c r="O122" s="99">
        <f>(F122*25)-N122</f>
        <v>83</v>
      </c>
      <c r="P122" s="143"/>
    </row>
    <row r="123" ht="31.5" spans="2:16">
      <c r="B123" s="114" t="s">
        <v>182</v>
      </c>
      <c r="C123" s="100" t="s">
        <v>197</v>
      </c>
      <c r="D123" s="118" t="s">
        <v>183</v>
      </c>
      <c r="E123" s="100" t="s">
        <v>117</v>
      </c>
      <c r="F123" s="100">
        <v>5</v>
      </c>
      <c r="G123" s="100">
        <v>2</v>
      </c>
      <c r="H123" s="130"/>
      <c r="I123" s="100">
        <v>1</v>
      </c>
      <c r="J123" s="100"/>
      <c r="K123" s="100" t="s">
        <v>25</v>
      </c>
      <c r="L123" s="100">
        <f>G123*14</f>
        <v>28</v>
      </c>
      <c r="M123" s="100">
        <f>I123*14</f>
        <v>14</v>
      </c>
      <c r="N123" s="100">
        <f>L123+M123</f>
        <v>42</v>
      </c>
      <c r="O123" s="100">
        <f>(F123*25)-N123</f>
        <v>83</v>
      </c>
      <c r="P123" s="140"/>
    </row>
    <row r="124" ht="32.25" spans="2:16">
      <c r="B124" s="9" t="s">
        <v>184</v>
      </c>
      <c r="C124" s="10" t="s">
        <v>128</v>
      </c>
      <c r="D124" s="131" t="s">
        <v>185</v>
      </c>
      <c r="E124" s="10" t="s">
        <v>117</v>
      </c>
      <c r="F124" s="10">
        <v>5</v>
      </c>
      <c r="G124" s="10">
        <v>2</v>
      </c>
      <c r="H124" s="10" t="s">
        <v>118</v>
      </c>
      <c r="I124" s="10">
        <v>1</v>
      </c>
      <c r="J124" s="10" t="s">
        <v>118</v>
      </c>
      <c r="K124" s="10" t="s">
        <v>25</v>
      </c>
      <c r="L124" s="10">
        <f>G124*14</f>
        <v>28</v>
      </c>
      <c r="M124" s="10">
        <f>I124*14</f>
        <v>14</v>
      </c>
      <c r="N124" s="10">
        <f>L124+M124</f>
        <v>42</v>
      </c>
      <c r="O124" s="10">
        <f>(F124*25)-N124</f>
        <v>83</v>
      </c>
      <c r="P124" s="72"/>
    </row>
    <row r="126" ht="16.5" spans="2:16">
      <c r="B126" s="119" t="s">
        <v>198</v>
      </c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146"/>
    </row>
    <row r="127" ht="15.75" spans="2:18">
      <c r="B127" s="132" t="s">
        <v>3</v>
      </c>
      <c r="C127" s="133" t="s">
        <v>4</v>
      </c>
      <c r="D127" s="134" t="s">
        <v>5</v>
      </c>
      <c r="E127" s="133" t="s">
        <v>6</v>
      </c>
      <c r="F127" s="134" t="s">
        <v>7</v>
      </c>
      <c r="G127" s="135" t="s">
        <v>8</v>
      </c>
      <c r="H127" s="136"/>
      <c r="I127" s="136"/>
      <c r="J127" s="151"/>
      <c r="K127" s="133" t="s">
        <v>9</v>
      </c>
      <c r="L127" s="135" t="s">
        <v>10</v>
      </c>
      <c r="M127" s="136"/>
      <c r="N127" s="136"/>
      <c r="O127" s="151"/>
      <c r="P127" s="152" t="s">
        <v>11</v>
      </c>
      <c r="Q127" s="154"/>
      <c r="R127" s="155"/>
    </row>
    <row r="128" ht="16.5" spans="2:18">
      <c r="B128" s="137"/>
      <c r="C128" s="138"/>
      <c r="D128" s="139"/>
      <c r="E128" s="138"/>
      <c r="F128" s="139"/>
      <c r="G128" s="71" t="s">
        <v>12</v>
      </c>
      <c r="H128" s="71" t="s">
        <v>13</v>
      </c>
      <c r="I128" s="71" t="s">
        <v>14</v>
      </c>
      <c r="J128" s="71" t="s">
        <v>15</v>
      </c>
      <c r="K128" s="138"/>
      <c r="L128" s="71" t="s">
        <v>16</v>
      </c>
      <c r="M128" s="71" t="s">
        <v>17</v>
      </c>
      <c r="N128" s="71" t="s">
        <v>18</v>
      </c>
      <c r="O128" s="71" t="s">
        <v>19</v>
      </c>
      <c r="P128" s="153"/>
      <c r="Q128" s="154"/>
      <c r="R128" s="155"/>
    </row>
    <row r="129" ht="15.75" spans="2:18">
      <c r="B129" s="156" t="s">
        <v>199</v>
      </c>
      <c r="C129" s="157"/>
      <c r="D129" s="157"/>
      <c r="E129" s="157"/>
      <c r="F129" s="157"/>
      <c r="G129" s="157"/>
      <c r="H129" s="157"/>
      <c r="I129" s="157"/>
      <c r="J129" s="157"/>
      <c r="K129" s="157"/>
      <c r="L129" s="157"/>
      <c r="M129" s="157"/>
      <c r="N129" s="157"/>
      <c r="O129" s="157"/>
      <c r="P129" s="189"/>
      <c r="Q129" s="154"/>
      <c r="R129" s="155"/>
    </row>
    <row r="130" ht="15.75" spans="2:18">
      <c r="B130" s="13" t="s">
        <v>200</v>
      </c>
      <c r="C130" s="16" t="s">
        <v>201</v>
      </c>
      <c r="D130" s="17" t="s">
        <v>202</v>
      </c>
      <c r="E130" s="16" t="s">
        <v>203</v>
      </c>
      <c r="F130" s="16">
        <v>2</v>
      </c>
      <c r="G130" s="16">
        <v>2</v>
      </c>
      <c r="H130" s="16">
        <v>0</v>
      </c>
      <c r="I130" s="16">
        <v>0</v>
      </c>
      <c r="J130" s="16">
        <v>0</v>
      </c>
      <c r="K130" s="16" t="s">
        <v>12</v>
      </c>
      <c r="L130" s="16">
        <f>G130*14</f>
        <v>28</v>
      </c>
      <c r="M130" s="16">
        <f t="shared" ref="M130:M134" si="24">H130*14</f>
        <v>0</v>
      </c>
      <c r="N130" s="16">
        <f t="shared" ref="N130:N134" si="25">L130+M130</f>
        <v>28</v>
      </c>
      <c r="O130" s="16">
        <f t="shared" ref="O130:O134" si="26">(F130*25)-N130</f>
        <v>22</v>
      </c>
      <c r="P130" s="190"/>
      <c r="Q130" s="154"/>
      <c r="R130" s="155"/>
    </row>
    <row r="131" ht="15.75" spans="2:18">
      <c r="B131" s="13"/>
      <c r="C131" s="16" t="s">
        <v>13</v>
      </c>
      <c r="D131" s="17" t="s">
        <v>204</v>
      </c>
      <c r="E131" s="16" t="s">
        <v>24</v>
      </c>
      <c r="F131" s="16">
        <v>2</v>
      </c>
      <c r="G131" s="16">
        <v>2</v>
      </c>
      <c r="H131" s="16">
        <v>0</v>
      </c>
      <c r="I131" s="16">
        <v>2</v>
      </c>
      <c r="J131" s="16">
        <v>0</v>
      </c>
      <c r="K131" s="16" t="s">
        <v>12</v>
      </c>
      <c r="L131" s="16">
        <f>G131*14</f>
        <v>28</v>
      </c>
      <c r="M131" s="16">
        <f t="shared" si="24"/>
        <v>0</v>
      </c>
      <c r="N131" s="16">
        <f t="shared" si="25"/>
        <v>28</v>
      </c>
      <c r="O131" s="16">
        <f t="shared" si="26"/>
        <v>22</v>
      </c>
      <c r="P131" s="190"/>
      <c r="Q131" s="155"/>
      <c r="R131" s="155"/>
    </row>
    <row r="132" ht="15.75" spans="2:18">
      <c r="B132" s="13" t="s">
        <v>205</v>
      </c>
      <c r="C132" s="16" t="s">
        <v>12</v>
      </c>
      <c r="D132" s="17" t="s">
        <v>206</v>
      </c>
      <c r="E132" s="16" t="s">
        <v>117</v>
      </c>
      <c r="F132" s="16">
        <v>2</v>
      </c>
      <c r="G132" s="16">
        <v>0</v>
      </c>
      <c r="H132" s="16">
        <v>2</v>
      </c>
      <c r="I132" s="16">
        <v>0</v>
      </c>
      <c r="J132" s="16">
        <v>0</v>
      </c>
      <c r="K132" s="16" t="s">
        <v>12</v>
      </c>
      <c r="L132" s="16">
        <v>0</v>
      </c>
      <c r="M132" s="16">
        <f t="shared" si="24"/>
        <v>28</v>
      </c>
      <c r="N132" s="16">
        <f t="shared" si="25"/>
        <v>28</v>
      </c>
      <c r="O132" s="16">
        <f t="shared" si="26"/>
        <v>22</v>
      </c>
      <c r="P132" s="190"/>
      <c r="Q132" s="155"/>
      <c r="R132" s="155"/>
    </row>
    <row r="133" ht="15.75" spans="2:18">
      <c r="B133" s="13" t="s">
        <v>207</v>
      </c>
      <c r="C133" s="16" t="s">
        <v>12</v>
      </c>
      <c r="D133" s="17" t="s">
        <v>208</v>
      </c>
      <c r="E133" s="16" t="s">
        <v>117</v>
      </c>
      <c r="F133" s="16">
        <v>2</v>
      </c>
      <c r="G133" s="16">
        <v>0</v>
      </c>
      <c r="H133" s="16">
        <v>2</v>
      </c>
      <c r="I133" s="16">
        <v>0</v>
      </c>
      <c r="J133" s="16">
        <v>0</v>
      </c>
      <c r="K133" s="16" t="s">
        <v>12</v>
      </c>
      <c r="L133" s="16">
        <v>0</v>
      </c>
      <c r="M133" s="16">
        <f t="shared" si="24"/>
        <v>28</v>
      </c>
      <c r="N133" s="16">
        <f t="shared" si="25"/>
        <v>28</v>
      </c>
      <c r="O133" s="16">
        <f t="shared" si="26"/>
        <v>22</v>
      </c>
      <c r="P133" s="190"/>
      <c r="Q133" s="155"/>
      <c r="R133" s="155"/>
    </row>
    <row r="134" ht="15.75" spans="2:18">
      <c r="B134" s="13" t="s">
        <v>209</v>
      </c>
      <c r="C134" s="16" t="s">
        <v>12</v>
      </c>
      <c r="D134" s="17" t="s">
        <v>210</v>
      </c>
      <c r="E134" s="16" t="s">
        <v>117</v>
      </c>
      <c r="F134" s="16">
        <v>2</v>
      </c>
      <c r="G134" s="16">
        <v>0</v>
      </c>
      <c r="H134" s="16">
        <v>2</v>
      </c>
      <c r="I134" s="16">
        <v>0</v>
      </c>
      <c r="J134" s="16">
        <v>0</v>
      </c>
      <c r="K134" s="16" t="s">
        <v>12</v>
      </c>
      <c r="L134" s="16">
        <v>0</v>
      </c>
      <c r="M134" s="16">
        <f t="shared" si="24"/>
        <v>28</v>
      </c>
      <c r="N134" s="16">
        <f t="shared" si="25"/>
        <v>28</v>
      </c>
      <c r="O134" s="16">
        <f t="shared" si="26"/>
        <v>22</v>
      </c>
      <c r="P134" s="190"/>
      <c r="Q134" s="155"/>
      <c r="R134" s="155"/>
    </row>
    <row r="135" ht="16.5" spans="2:18">
      <c r="B135" s="26" t="s">
        <v>211</v>
      </c>
      <c r="C135" s="158" t="s">
        <v>12</v>
      </c>
      <c r="D135" s="159" t="s">
        <v>212</v>
      </c>
      <c r="E135" s="158" t="s">
        <v>203</v>
      </c>
      <c r="F135" s="158">
        <v>5</v>
      </c>
      <c r="G135" s="158">
        <v>2</v>
      </c>
      <c r="H135" s="158">
        <v>2</v>
      </c>
      <c r="I135" s="158">
        <v>0</v>
      </c>
      <c r="J135" s="158">
        <v>0</v>
      </c>
      <c r="K135" s="158" t="s">
        <v>25</v>
      </c>
      <c r="L135" s="158">
        <v>28</v>
      </c>
      <c r="M135" s="158">
        <v>28</v>
      </c>
      <c r="N135" s="158">
        <v>56</v>
      </c>
      <c r="O135" s="158">
        <v>69</v>
      </c>
      <c r="P135" s="191"/>
      <c r="Q135" s="154"/>
      <c r="R135" s="155"/>
    </row>
    <row r="136" ht="15.75" spans="2:18">
      <c r="B136" s="156" t="s">
        <v>213</v>
      </c>
      <c r="C136" s="157"/>
      <c r="D136" s="157"/>
      <c r="E136" s="157"/>
      <c r="F136" s="157"/>
      <c r="G136" s="157"/>
      <c r="H136" s="157"/>
      <c r="I136" s="157"/>
      <c r="J136" s="157"/>
      <c r="K136" s="157"/>
      <c r="L136" s="157"/>
      <c r="M136" s="157"/>
      <c r="N136" s="157"/>
      <c r="O136" s="157"/>
      <c r="P136" s="189"/>
      <c r="Q136" s="154"/>
      <c r="R136" s="155"/>
    </row>
    <row r="137" ht="15.75" spans="2:18">
      <c r="B137" s="13" t="s">
        <v>214</v>
      </c>
      <c r="C137" s="16" t="s">
        <v>201</v>
      </c>
      <c r="D137" s="17" t="s">
        <v>215</v>
      </c>
      <c r="E137" s="16" t="s">
        <v>203</v>
      </c>
      <c r="F137" s="16">
        <v>2</v>
      </c>
      <c r="G137" s="16">
        <v>2</v>
      </c>
      <c r="H137" s="16">
        <v>0</v>
      </c>
      <c r="I137" s="16">
        <v>0</v>
      </c>
      <c r="J137" s="16">
        <v>0</v>
      </c>
      <c r="K137" s="16" t="s">
        <v>12</v>
      </c>
      <c r="L137" s="16">
        <f>G137*14</f>
        <v>28</v>
      </c>
      <c r="M137" s="16">
        <v>0</v>
      </c>
      <c r="N137" s="16">
        <f t="shared" ref="N137:N141" si="27">L137+M137</f>
        <v>28</v>
      </c>
      <c r="O137" s="16">
        <f t="shared" ref="O137:O140" si="28">(F137*25)-N137</f>
        <v>22</v>
      </c>
      <c r="P137" s="83"/>
      <c r="Q137" s="154"/>
      <c r="R137" s="155"/>
    </row>
    <row r="138" ht="15.75" spans="2:18">
      <c r="B138" s="13" t="s">
        <v>216</v>
      </c>
      <c r="C138" s="16" t="s">
        <v>12</v>
      </c>
      <c r="D138" s="17" t="s">
        <v>217</v>
      </c>
      <c r="E138" s="16" t="s">
        <v>117</v>
      </c>
      <c r="F138" s="16">
        <v>2</v>
      </c>
      <c r="G138" s="16">
        <v>0</v>
      </c>
      <c r="H138" s="16">
        <v>2</v>
      </c>
      <c r="I138" s="16">
        <v>0</v>
      </c>
      <c r="J138" s="16">
        <v>0</v>
      </c>
      <c r="K138" s="16" t="s">
        <v>12</v>
      </c>
      <c r="L138" s="16">
        <v>0</v>
      </c>
      <c r="M138" s="16">
        <f t="shared" ref="M138:M140" si="29">H138*14</f>
        <v>28</v>
      </c>
      <c r="N138" s="16">
        <f t="shared" si="27"/>
        <v>28</v>
      </c>
      <c r="O138" s="16">
        <f t="shared" si="28"/>
        <v>22</v>
      </c>
      <c r="P138" s="83"/>
      <c r="Q138" s="155"/>
      <c r="R138" s="155"/>
    </row>
    <row r="139" ht="15.75" spans="2:18">
      <c r="B139" s="13" t="s">
        <v>218</v>
      </c>
      <c r="C139" s="16" t="s">
        <v>12</v>
      </c>
      <c r="D139" s="17" t="s">
        <v>219</v>
      </c>
      <c r="E139" s="16" t="s">
        <v>117</v>
      </c>
      <c r="F139" s="16">
        <v>2</v>
      </c>
      <c r="G139" s="16">
        <v>0</v>
      </c>
      <c r="H139" s="16">
        <v>2</v>
      </c>
      <c r="I139" s="16">
        <v>0</v>
      </c>
      <c r="J139" s="16">
        <v>0</v>
      </c>
      <c r="K139" s="16" t="s">
        <v>12</v>
      </c>
      <c r="L139" s="16">
        <v>0</v>
      </c>
      <c r="M139" s="16">
        <f t="shared" si="29"/>
        <v>28</v>
      </c>
      <c r="N139" s="16">
        <f t="shared" si="27"/>
        <v>28</v>
      </c>
      <c r="O139" s="16">
        <f t="shared" si="28"/>
        <v>22</v>
      </c>
      <c r="P139" s="83"/>
      <c r="Q139" s="155"/>
      <c r="R139" s="155"/>
    </row>
    <row r="140" ht="15.75" spans="2:18">
      <c r="B140" s="160" t="s">
        <v>220</v>
      </c>
      <c r="C140" s="79" t="s">
        <v>12</v>
      </c>
      <c r="D140" s="161" t="s">
        <v>221</v>
      </c>
      <c r="E140" s="79" t="s">
        <v>117</v>
      </c>
      <c r="F140" s="79">
        <v>2</v>
      </c>
      <c r="G140" s="79">
        <v>0</v>
      </c>
      <c r="H140" s="79">
        <v>2</v>
      </c>
      <c r="I140" s="79">
        <v>0</v>
      </c>
      <c r="J140" s="79">
        <v>0</v>
      </c>
      <c r="K140" s="79" t="s">
        <v>12</v>
      </c>
      <c r="L140" s="79">
        <v>0</v>
      </c>
      <c r="M140" s="79">
        <f t="shared" si="29"/>
        <v>28</v>
      </c>
      <c r="N140" s="79">
        <f t="shared" si="27"/>
        <v>28</v>
      </c>
      <c r="O140" s="79">
        <f t="shared" si="28"/>
        <v>22</v>
      </c>
      <c r="P140" s="192"/>
      <c r="Q140" s="155"/>
      <c r="R140" s="155"/>
    </row>
    <row r="141" ht="15.75" spans="2:18">
      <c r="B141" s="162"/>
      <c r="C141" s="163" t="s">
        <v>50</v>
      </c>
      <c r="D141" s="164" t="s">
        <v>222</v>
      </c>
      <c r="E141" s="165" t="s">
        <v>24</v>
      </c>
      <c r="F141" s="165">
        <v>3</v>
      </c>
      <c r="G141" s="165">
        <v>0</v>
      </c>
      <c r="H141" s="165">
        <v>0</v>
      </c>
      <c r="I141" s="165">
        <v>0</v>
      </c>
      <c r="J141" s="165">
        <v>0</v>
      </c>
      <c r="K141" s="165" t="s">
        <v>12</v>
      </c>
      <c r="L141" s="165">
        <v>0</v>
      </c>
      <c r="M141" s="165">
        <v>120</v>
      </c>
      <c r="N141" s="165">
        <f t="shared" si="27"/>
        <v>120</v>
      </c>
      <c r="O141" s="165">
        <v>0</v>
      </c>
      <c r="P141" s="193"/>
      <c r="Q141" s="155"/>
      <c r="R141" s="155"/>
    </row>
    <row r="142" ht="15.75" spans="2:18">
      <c r="B142" s="22" t="s">
        <v>223</v>
      </c>
      <c r="C142" s="166" t="s">
        <v>22</v>
      </c>
      <c r="D142" s="167" t="s">
        <v>224</v>
      </c>
      <c r="E142" s="166" t="s">
        <v>203</v>
      </c>
      <c r="F142" s="166">
        <v>1</v>
      </c>
      <c r="G142" s="166">
        <v>1</v>
      </c>
      <c r="H142" s="166">
        <v>0</v>
      </c>
      <c r="I142" s="166">
        <v>0</v>
      </c>
      <c r="J142" s="166">
        <v>0</v>
      </c>
      <c r="K142" s="166" t="s">
        <v>12</v>
      </c>
      <c r="L142" s="166">
        <v>14</v>
      </c>
      <c r="M142" s="166">
        <v>0</v>
      </c>
      <c r="N142" s="166">
        <v>14</v>
      </c>
      <c r="O142" s="166">
        <f>(F142*25)-N142</f>
        <v>11</v>
      </c>
      <c r="P142" s="194"/>
      <c r="Q142" s="154"/>
      <c r="R142" s="155"/>
    </row>
    <row r="143" ht="15.75" spans="2:18">
      <c r="B143" s="13" t="s">
        <v>225</v>
      </c>
      <c r="C143" s="79" t="s">
        <v>22</v>
      </c>
      <c r="D143" s="168" t="s">
        <v>226</v>
      </c>
      <c r="E143" s="79" t="s">
        <v>203</v>
      </c>
      <c r="F143" s="79">
        <v>2</v>
      </c>
      <c r="G143" s="79">
        <v>1</v>
      </c>
      <c r="H143" s="79">
        <v>0</v>
      </c>
      <c r="I143" s="79">
        <v>2</v>
      </c>
      <c r="J143" s="79">
        <v>0</v>
      </c>
      <c r="K143" s="79" t="s">
        <v>12</v>
      </c>
      <c r="L143" s="79">
        <v>14</v>
      </c>
      <c r="M143" s="79">
        <v>28</v>
      </c>
      <c r="N143" s="79">
        <f>L143+M143</f>
        <v>42</v>
      </c>
      <c r="O143" s="79">
        <f>(F143*25)-N143</f>
        <v>8</v>
      </c>
      <c r="P143" s="192"/>
      <c r="Q143" s="154"/>
      <c r="R143" s="155"/>
    </row>
    <row r="144" ht="15.75" spans="2:18">
      <c r="B144" s="169" t="s">
        <v>227</v>
      </c>
      <c r="C144" s="23" t="s">
        <v>12</v>
      </c>
      <c r="D144" s="170" t="s">
        <v>228</v>
      </c>
      <c r="E144" s="23" t="s">
        <v>203</v>
      </c>
      <c r="F144" s="23">
        <v>5</v>
      </c>
      <c r="G144" s="23">
        <v>2</v>
      </c>
      <c r="H144" s="23">
        <v>2</v>
      </c>
      <c r="I144" s="23">
        <v>0</v>
      </c>
      <c r="J144" s="23">
        <v>0</v>
      </c>
      <c r="K144" s="23" t="s">
        <v>25</v>
      </c>
      <c r="L144" s="23">
        <v>28</v>
      </c>
      <c r="M144" s="23">
        <v>28</v>
      </c>
      <c r="N144" s="23">
        <v>56</v>
      </c>
      <c r="O144" s="23">
        <v>69</v>
      </c>
      <c r="P144" s="195" t="s">
        <v>118</v>
      </c>
      <c r="Q144" s="154"/>
      <c r="R144" s="155"/>
    </row>
    <row r="145" ht="16.5" spans="2:18">
      <c r="B145" s="171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196"/>
      <c r="Q145" s="154"/>
      <c r="R145" s="155"/>
    </row>
    <row r="146" ht="15.75" spans="2:16">
      <c r="B146" s="32" t="s">
        <v>229</v>
      </c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85"/>
    </row>
    <row r="147" ht="15.75" spans="2:16">
      <c r="B147" s="37" t="s">
        <v>230</v>
      </c>
      <c r="C147" s="38" t="s">
        <v>201</v>
      </c>
      <c r="D147" s="39" t="s">
        <v>231</v>
      </c>
      <c r="E147" s="38" t="s">
        <v>203</v>
      </c>
      <c r="F147" s="38">
        <v>2</v>
      </c>
      <c r="G147" s="38">
        <v>2</v>
      </c>
      <c r="H147" s="38">
        <v>0</v>
      </c>
      <c r="I147" s="38">
        <v>0</v>
      </c>
      <c r="J147" s="38">
        <v>0</v>
      </c>
      <c r="K147" s="38" t="s">
        <v>12</v>
      </c>
      <c r="L147" s="38">
        <v>28</v>
      </c>
      <c r="M147" s="38">
        <v>0</v>
      </c>
      <c r="N147" s="38">
        <v>28</v>
      </c>
      <c r="O147" s="38">
        <v>22</v>
      </c>
      <c r="P147" s="87"/>
    </row>
    <row r="148" ht="49" customHeight="1" spans="2:16">
      <c r="B148" s="172" t="s">
        <v>232</v>
      </c>
      <c r="C148" s="173" t="s">
        <v>12</v>
      </c>
      <c r="D148" s="174" t="s">
        <v>233</v>
      </c>
      <c r="E148" s="173" t="s">
        <v>203</v>
      </c>
      <c r="F148" s="173">
        <v>5</v>
      </c>
      <c r="G148" s="173">
        <v>2</v>
      </c>
      <c r="H148" s="173">
        <v>2</v>
      </c>
      <c r="I148" s="173">
        <v>0</v>
      </c>
      <c r="J148" s="173">
        <v>0</v>
      </c>
      <c r="K148" s="173" t="s">
        <v>25</v>
      </c>
      <c r="L148" s="173">
        <v>28</v>
      </c>
      <c r="M148" s="173">
        <v>28</v>
      </c>
      <c r="N148" s="173">
        <v>56</v>
      </c>
      <c r="O148" s="173">
        <v>69</v>
      </c>
      <c r="P148" s="197"/>
    </row>
    <row r="149" spans="2:16">
      <c r="B149" s="175" t="s">
        <v>234</v>
      </c>
      <c r="C149" s="176"/>
      <c r="D149" s="176"/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98"/>
    </row>
    <row r="150" ht="15.75" spans="2:16">
      <c r="B150" s="177" t="s">
        <v>235</v>
      </c>
      <c r="C150" s="178" t="s">
        <v>236</v>
      </c>
      <c r="D150" s="179" t="s">
        <v>237</v>
      </c>
      <c r="E150" s="178" t="s">
        <v>203</v>
      </c>
      <c r="F150" s="178">
        <v>2</v>
      </c>
      <c r="G150" s="178">
        <v>2</v>
      </c>
      <c r="H150" s="178">
        <v>0</v>
      </c>
      <c r="I150" s="178">
        <v>0</v>
      </c>
      <c r="J150" s="178">
        <v>0</v>
      </c>
      <c r="K150" s="178" t="s">
        <v>12</v>
      </c>
      <c r="L150" s="178">
        <f>G150*14</f>
        <v>28</v>
      </c>
      <c r="M150" s="178">
        <f>I150*14</f>
        <v>0</v>
      </c>
      <c r="N150" s="178">
        <f t="shared" ref="N150:N156" si="30">L150+M150</f>
        <v>28</v>
      </c>
      <c r="O150" s="178">
        <f t="shared" ref="O150:O156" si="31">(F150*25)-N150</f>
        <v>22</v>
      </c>
      <c r="P150" s="199"/>
    </row>
    <row r="151" ht="16.5" spans="2:16">
      <c r="B151" s="180" t="s">
        <v>238</v>
      </c>
      <c r="C151" s="181" t="s">
        <v>12</v>
      </c>
      <c r="D151" s="182" t="s">
        <v>239</v>
      </c>
      <c r="E151" s="181" t="s">
        <v>203</v>
      </c>
      <c r="F151" s="181">
        <v>5</v>
      </c>
      <c r="G151" s="181">
        <v>2</v>
      </c>
      <c r="H151" s="181">
        <v>2</v>
      </c>
      <c r="I151" s="181">
        <v>0</v>
      </c>
      <c r="J151" s="181">
        <v>0</v>
      </c>
      <c r="K151" s="181" t="s">
        <v>25</v>
      </c>
      <c r="L151" s="181">
        <v>28</v>
      </c>
      <c r="M151" s="181">
        <v>28</v>
      </c>
      <c r="N151" s="181">
        <v>56</v>
      </c>
      <c r="O151" s="181">
        <v>69</v>
      </c>
      <c r="P151" s="200" t="s">
        <v>118</v>
      </c>
    </row>
    <row r="152" ht="15.75" spans="2:16">
      <c r="B152" s="183" t="s">
        <v>240</v>
      </c>
      <c r="C152" s="184"/>
      <c r="D152" s="184"/>
      <c r="E152" s="184"/>
      <c r="F152" s="184"/>
      <c r="G152" s="184"/>
      <c r="H152" s="184"/>
      <c r="I152" s="184"/>
      <c r="J152" s="184"/>
      <c r="K152" s="184"/>
      <c r="L152" s="184"/>
      <c r="M152" s="184"/>
      <c r="N152" s="184"/>
      <c r="O152" s="184"/>
      <c r="P152" s="201"/>
    </row>
    <row r="153" ht="15.75" spans="2:16">
      <c r="B153" s="48" t="s">
        <v>241</v>
      </c>
      <c r="C153" s="52" t="s">
        <v>13</v>
      </c>
      <c r="D153" s="55" t="s">
        <v>242</v>
      </c>
      <c r="E153" s="52" t="s">
        <v>203</v>
      </c>
      <c r="F153" s="52">
        <v>2</v>
      </c>
      <c r="G153" s="52">
        <v>1</v>
      </c>
      <c r="H153" s="52">
        <v>0</v>
      </c>
      <c r="I153" s="52">
        <v>2</v>
      </c>
      <c r="J153" s="52">
        <v>0</v>
      </c>
      <c r="K153" s="52" t="s">
        <v>12</v>
      </c>
      <c r="L153" s="52">
        <f>G153*14</f>
        <v>14</v>
      </c>
      <c r="M153" s="52">
        <f>I153*14</f>
        <v>28</v>
      </c>
      <c r="N153" s="52">
        <f t="shared" si="30"/>
        <v>42</v>
      </c>
      <c r="O153" s="52">
        <f t="shared" si="31"/>
        <v>8</v>
      </c>
      <c r="P153" s="141"/>
    </row>
    <row r="154" ht="15.75" spans="2:16">
      <c r="B154" s="48" t="s">
        <v>243</v>
      </c>
      <c r="C154" s="52" t="s">
        <v>12</v>
      </c>
      <c r="D154" s="55" t="s">
        <v>244</v>
      </c>
      <c r="E154" s="52" t="s">
        <v>117</v>
      </c>
      <c r="F154" s="52">
        <v>3</v>
      </c>
      <c r="G154" s="52">
        <v>1</v>
      </c>
      <c r="H154" s="52">
        <v>1</v>
      </c>
      <c r="I154" s="52">
        <v>0</v>
      </c>
      <c r="J154" s="52">
        <v>0</v>
      </c>
      <c r="K154" s="52" t="s">
        <v>25</v>
      </c>
      <c r="L154" s="52">
        <v>14</v>
      </c>
      <c r="M154" s="52">
        <v>14</v>
      </c>
      <c r="N154" s="52">
        <f t="shared" si="30"/>
        <v>28</v>
      </c>
      <c r="O154" s="52">
        <f t="shared" si="31"/>
        <v>47</v>
      </c>
      <c r="P154" s="141"/>
    </row>
    <row r="155" ht="15.75" spans="2:16">
      <c r="B155" s="48" t="s">
        <v>245</v>
      </c>
      <c r="C155" s="52" t="s">
        <v>12</v>
      </c>
      <c r="D155" s="55" t="s">
        <v>246</v>
      </c>
      <c r="E155" s="52" t="s">
        <v>117</v>
      </c>
      <c r="F155" s="52">
        <v>2</v>
      </c>
      <c r="G155" s="52">
        <v>0</v>
      </c>
      <c r="H155" s="52">
        <v>3</v>
      </c>
      <c r="I155" s="52">
        <v>0</v>
      </c>
      <c r="J155" s="52">
        <v>0</v>
      </c>
      <c r="K155" s="52" t="s">
        <v>12</v>
      </c>
      <c r="L155" s="52">
        <v>0</v>
      </c>
      <c r="M155" s="52">
        <f>H155*14</f>
        <v>42</v>
      </c>
      <c r="N155" s="52">
        <f t="shared" si="30"/>
        <v>42</v>
      </c>
      <c r="O155" s="52">
        <f t="shared" si="31"/>
        <v>8</v>
      </c>
      <c r="P155" s="141"/>
    </row>
    <row r="156" ht="16.5" spans="2:16">
      <c r="B156" s="185" t="s">
        <v>247</v>
      </c>
      <c r="C156" s="186" t="s">
        <v>12</v>
      </c>
      <c r="D156" s="187" t="s">
        <v>248</v>
      </c>
      <c r="E156" s="186" t="s">
        <v>117</v>
      </c>
      <c r="F156" s="186">
        <v>5</v>
      </c>
      <c r="G156" s="186">
        <v>0</v>
      </c>
      <c r="H156" s="186">
        <v>0</v>
      </c>
      <c r="I156" s="186">
        <v>0</v>
      </c>
      <c r="J156" s="186">
        <v>0</v>
      </c>
      <c r="K156" s="186" t="s">
        <v>25</v>
      </c>
      <c r="L156" s="186">
        <f>H156*14</f>
        <v>0</v>
      </c>
      <c r="M156" s="186">
        <f>H156*14+I156*14</f>
        <v>0</v>
      </c>
      <c r="N156" s="186">
        <f t="shared" si="30"/>
        <v>0</v>
      </c>
      <c r="O156" s="186">
        <f t="shared" si="31"/>
        <v>125</v>
      </c>
      <c r="P156" s="202"/>
    </row>
    <row r="157" ht="15.75" spans="2:16">
      <c r="B157" s="47" t="s">
        <v>249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82"/>
    </row>
    <row r="158" ht="15.75" spans="2:16">
      <c r="B158" s="114" t="s">
        <v>250</v>
      </c>
      <c r="C158" s="99" t="s">
        <v>13</v>
      </c>
      <c r="D158" s="106" t="s">
        <v>251</v>
      </c>
      <c r="E158" s="99" t="s">
        <v>203</v>
      </c>
      <c r="F158" s="99">
        <v>2</v>
      </c>
      <c r="G158" s="99" t="s">
        <v>118</v>
      </c>
      <c r="H158" s="99" t="s">
        <v>118</v>
      </c>
      <c r="I158" s="99">
        <v>2</v>
      </c>
      <c r="J158" s="99" t="s">
        <v>118</v>
      </c>
      <c r="K158" s="99" t="s">
        <v>12</v>
      </c>
      <c r="L158" s="99">
        <v>0</v>
      </c>
      <c r="M158" s="99">
        <f>I158*14</f>
        <v>28</v>
      </c>
      <c r="N158" s="99">
        <v>28</v>
      </c>
      <c r="O158" s="99">
        <f>(F158*25)-N158</f>
        <v>22</v>
      </c>
      <c r="P158" s="143"/>
    </row>
    <row r="159" ht="16.5" spans="2:16">
      <c r="B159" s="9" t="s">
        <v>252</v>
      </c>
      <c r="C159" s="71" t="s">
        <v>13</v>
      </c>
      <c r="D159" s="188" t="s">
        <v>253</v>
      </c>
      <c r="E159" s="71" t="s">
        <v>203</v>
      </c>
      <c r="F159" s="71">
        <v>2</v>
      </c>
      <c r="G159" s="71">
        <v>1</v>
      </c>
      <c r="H159" s="71">
        <v>2</v>
      </c>
      <c r="I159" s="71" t="s">
        <v>118</v>
      </c>
      <c r="J159" s="71" t="s">
        <v>118</v>
      </c>
      <c r="K159" s="71" t="s">
        <v>12</v>
      </c>
      <c r="L159" s="71">
        <f>G159*14</f>
        <v>14</v>
      </c>
      <c r="M159" s="71">
        <f>H159*14</f>
        <v>28</v>
      </c>
      <c r="N159" s="186">
        <f>L159+M159</f>
        <v>42</v>
      </c>
      <c r="O159" s="71">
        <f>(F159*25)-N159</f>
        <v>8</v>
      </c>
      <c r="P159" s="144"/>
    </row>
    <row r="160" ht="15.75" spans="2:16">
      <c r="B160" s="47" t="s">
        <v>254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82"/>
    </row>
    <row r="161" ht="16.5" spans="2:16">
      <c r="B161" s="102" t="s">
        <v>255</v>
      </c>
      <c r="C161" s="71" t="s">
        <v>13</v>
      </c>
      <c r="D161" s="188" t="s">
        <v>256</v>
      </c>
      <c r="E161" s="71" t="s">
        <v>203</v>
      </c>
      <c r="F161" s="71">
        <v>2</v>
      </c>
      <c r="G161" s="71">
        <v>2</v>
      </c>
      <c r="H161" s="71">
        <v>1</v>
      </c>
      <c r="I161" s="71" t="s">
        <v>118</v>
      </c>
      <c r="J161" s="71" t="s">
        <v>118</v>
      </c>
      <c r="K161" s="71" t="s">
        <v>12</v>
      </c>
      <c r="L161" s="71">
        <f>G161*14</f>
        <v>28</v>
      </c>
      <c r="M161" s="71">
        <f>H161*14</f>
        <v>14</v>
      </c>
      <c r="N161" s="71">
        <v>42</v>
      </c>
      <c r="O161" s="71">
        <f>(F161*25)-N161</f>
        <v>8</v>
      </c>
      <c r="P161" s="144"/>
    </row>
  </sheetData>
  <mergeCells count="200">
    <mergeCell ref="B2:P2"/>
    <mergeCell ref="B3:P3"/>
    <mergeCell ref="G4:J4"/>
    <mergeCell ref="L4:O4"/>
    <mergeCell ref="B6:P6"/>
    <mergeCell ref="G16:J16"/>
    <mergeCell ref="B17:P17"/>
    <mergeCell ref="G28:J28"/>
    <mergeCell ref="B29:P29"/>
    <mergeCell ref="G39:J39"/>
    <mergeCell ref="B40:P40"/>
    <mergeCell ref="G50:J50"/>
    <mergeCell ref="B51:P51"/>
    <mergeCell ref="G61:J61"/>
    <mergeCell ref="B62:P62"/>
    <mergeCell ref="G73:J73"/>
    <mergeCell ref="B74:P74"/>
    <mergeCell ref="G85:J85"/>
    <mergeCell ref="B86:P86"/>
    <mergeCell ref="G98:J98"/>
    <mergeCell ref="G101:J101"/>
    <mergeCell ref="L101:O101"/>
    <mergeCell ref="B103:P103"/>
    <mergeCell ref="B106:P106"/>
    <mergeCell ref="B109:P109"/>
    <mergeCell ref="B112:P112"/>
    <mergeCell ref="B115:P115"/>
    <mergeCell ref="B118:P118"/>
    <mergeCell ref="B121:P121"/>
    <mergeCell ref="G127:J127"/>
    <mergeCell ref="L127:O127"/>
    <mergeCell ref="B129:P129"/>
    <mergeCell ref="B136:P136"/>
    <mergeCell ref="B146:P146"/>
    <mergeCell ref="B149:P149"/>
    <mergeCell ref="B152:P152"/>
    <mergeCell ref="B157:P157"/>
    <mergeCell ref="B160:P160"/>
    <mergeCell ref="B4:B5"/>
    <mergeCell ref="B101:B102"/>
    <mergeCell ref="B127:B128"/>
    <mergeCell ref="B144:B145"/>
    <mergeCell ref="C4:C5"/>
    <mergeCell ref="C58:C59"/>
    <mergeCell ref="C70:C71"/>
    <mergeCell ref="C80:C81"/>
    <mergeCell ref="C82:C83"/>
    <mergeCell ref="C90:C91"/>
    <mergeCell ref="C92:C93"/>
    <mergeCell ref="C94:C96"/>
    <mergeCell ref="C101:C102"/>
    <mergeCell ref="C127:C128"/>
    <mergeCell ref="C144:C145"/>
    <mergeCell ref="D4:D5"/>
    <mergeCell ref="D101:D102"/>
    <mergeCell ref="D127:D128"/>
    <mergeCell ref="D144:D145"/>
    <mergeCell ref="E4:E5"/>
    <mergeCell ref="E15:E16"/>
    <mergeCell ref="E27:E28"/>
    <mergeCell ref="E58:E59"/>
    <mergeCell ref="E60:E61"/>
    <mergeCell ref="E70:E71"/>
    <mergeCell ref="E72:E73"/>
    <mergeCell ref="E80:E81"/>
    <mergeCell ref="E82:E83"/>
    <mergeCell ref="E84:E85"/>
    <mergeCell ref="E90:E91"/>
    <mergeCell ref="E92:E93"/>
    <mergeCell ref="E94:E96"/>
    <mergeCell ref="E97:E98"/>
    <mergeCell ref="E101:E102"/>
    <mergeCell ref="E127:E128"/>
    <mergeCell ref="E144:E145"/>
    <mergeCell ref="F4:F5"/>
    <mergeCell ref="F15:F16"/>
    <mergeCell ref="F27:F28"/>
    <mergeCell ref="F58:F59"/>
    <mergeCell ref="F60:F61"/>
    <mergeCell ref="F70:F71"/>
    <mergeCell ref="F72:F73"/>
    <mergeCell ref="F80:F81"/>
    <mergeCell ref="F82:F83"/>
    <mergeCell ref="F84:F85"/>
    <mergeCell ref="F90:F91"/>
    <mergeCell ref="F92:F93"/>
    <mergeCell ref="F94:F96"/>
    <mergeCell ref="F97:F98"/>
    <mergeCell ref="F101:F102"/>
    <mergeCell ref="F127:F128"/>
    <mergeCell ref="F144:F145"/>
    <mergeCell ref="G58:G59"/>
    <mergeCell ref="G70:G71"/>
    <mergeCell ref="G80:G81"/>
    <mergeCell ref="G82:G83"/>
    <mergeCell ref="G90:G91"/>
    <mergeCell ref="G92:G93"/>
    <mergeCell ref="G94:G96"/>
    <mergeCell ref="G144:G145"/>
    <mergeCell ref="H58:H59"/>
    <mergeCell ref="H70:H71"/>
    <mergeCell ref="H80:H81"/>
    <mergeCell ref="H82:H83"/>
    <mergeCell ref="H90:H91"/>
    <mergeCell ref="H92:H93"/>
    <mergeCell ref="H94:H96"/>
    <mergeCell ref="H144:H145"/>
    <mergeCell ref="I58:I59"/>
    <mergeCell ref="I70:I71"/>
    <mergeCell ref="I80:I81"/>
    <mergeCell ref="I82:I83"/>
    <mergeCell ref="I90:I91"/>
    <mergeCell ref="I92:I93"/>
    <mergeCell ref="I94:I96"/>
    <mergeCell ref="I144:I145"/>
    <mergeCell ref="J58:J59"/>
    <mergeCell ref="J70:J71"/>
    <mergeCell ref="J80:J81"/>
    <mergeCell ref="J82:J83"/>
    <mergeCell ref="J90:J91"/>
    <mergeCell ref="J92:J93"/>
    <mergeCell ref="J94:J96"/>
    <mergeCell ref="J144:J145"/>
    <mergeCell ref="K4:K5"/>
    <mergeCell ref="K15:K16"/>
    <mergeCell ref="K27:K28"/>
    <mergeCell ref="K58:K59"/>
    <mergeCell ref="K60:K61"/>
    <mergeCell ref="K70:K71"/>
    <mergeCell ref="K72:K73"/>
    <mergeCell ref="K80:K81"/>
    <mergeCell ref="K82:K83"/>
    <mergeCell ref="K84:K85"/>
    <mergeCell ref="K90:K91"/>
    <mergeCell ref="K92:K93"/>
    <mergeCell ref="K94:K96"/>
    <mergeCell ref="K97:K98"/>
    <mergeCell ref="K101:K102"/>
    <mergeCell ref="K127:K128"/>
    <mergeCell ref="K144:K145"/>
    <mergeCell ref="L15:L16"/>
    <mergeCell ref="L27:L28"/>
    <mergeCell ref="L58:L59"/>
    <mergeCell ref="L60:L61"/>
    <mergeCell ref="L70:L71"/>
    <mergeCell ref="L72:L73"/>
    <mergeCell ref="L80:L81"/>
    <mergeCell ref="L82:L83"/>
    <mergeCell ref="L84:L85"/>
    <mergeCell ref="L90:L91"/>
    <mergeCell ref="L92:L93"/>
    <mergeCell ref="L94:L96"/>
    <mergeCell ref="L97:L98"/>
    <mergeCell ref="L144:L145"/>
    <mergeCell ref="M15:M16"/>
    <mergeCell ref="M27:M28"/>
    <mergeCell ref="M58:M59"/>
    <mergeCell ref="M60:M61"/>
    <mergeCell ref="M70:M71"/>
    <mergeCell ref="M72:M73"/>
    <mergeCell ref="M80:M81"/>
    <mergeCell ref="M82:M83"/>
    <mergeCell ref="M84:M85"/>
    <mergeCell ref="M90:M91"/>
    <mergeCell ref="M92:M93"/>
    <mergeCell ref="M94:M96"/>
    <mergeCell ref="M97:M98"/>
    <mergeCell ref="M144:M145"/>
    <mergeCell ref="N15:N16"/>
    <mergeCell ref="N27:N28"/>
    <mergeCell ref="N58:N59"/>
    <mergeCell ref="N60:N61"/>
    <mergeCell ref="N70:N71"/>
    <mergeCell ref="N72:N73"/>
    <mergeCell ref="N80:N81"/>
    <mergeCell ref="N82:N83"/>
    <mergeCell ref="N84:N85"/>
    <mergeCell ref="N90:N91"/>
    <mergeCell ref="N92:N93"/>
    <mergeCell ref="N94:N96"/>
    <mergeCell ref="N97:N98"/>
    <mergeCell ref="N144:N145"/>
    <mergeCell ref="O15:O16"/>
    <mergeCell ref="O27:O28"/>
    <mergeCell ref="O58:O59"/>
    <mergeCell ref="O60:O61"/>
    <mergeCell ref="O70:O71"/>
    <mergeCell ref="O72:O73"/>
    <mergeCell ref="O80:O81"/>
    <mergeCell ref="O82:O83"/>
    <mergeCell ref="O84:O85"/>
    <mergeCell ref="O90:O91"/>
    <mergeCell ref="O92:O93"/>
    <mergeCell ref="O94:O96"/>
    <mergeCell ref="O97:O98"/>
    <mergeCell ref="O144:O145"/>
    <mergeCell ref="P4:P5"/>
    <mergeCell ref="P101:P102"/>
    <mergeCell ref="P127:P128"/>
    <mergeCell ref="P144:P145"/>
  </mergeCells>
  <pageMargins left="0.629861111111111" right="0.0388888888888889" top="0.196527777777778" bottom="0.0388888888888889" header="0.3" footer="0.3"/>
  <pageSetup paperSize="9" scale="65" orientation="portrait"/>
  <headerFooter/>
  <rowBreaks count="2" manualBreakCount="2">
    <brk id="73" max="15" man="1"/>
    <brk id="12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</dc:creator>
  <cp:lastModifiedBy>kertesz</cp:lastModifiedBy>
  <dcterms:created xsi:type="dcterms:W3CDTF">2022-06-03T05:06:00Z</dcterms:created>
  <dcterms:modified xsi:type="dcterms:W3CDTF">2023-07-11T08:47:08Z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6F4C9B6ECF32443DAD115AD71F529C41</vt:lpwstr>
  </property>
  <property fmtid="{D5CDD505-2E9C-101B-9397-08002B2CF9AE}" pid="3" name="KSOProductBuildVer">
    <vt:lpwstr>2057-11.2.0.11537</vt:lpwstr>
  </property>
</Properties>
</file>