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rtesz\Documents\Klari\Sapi\hivatalos\fisa postului\"/>
    </mc:Choice>
  </mc:AlternateContent>
  <bookViews>
    <workbookView xWindow="0" yWindow="0" windowWidth="23040" windowHeight="8616"/>
  </bookViews>
  <sheets>
    <sheet name="Sheet1" sheetId="1" r:id="rId1"/>
  </sheets>
  <calcPr calcId="162913"/>
  <extLst>
    <ext uri="GoogleSheetsCustomDataVersion1">
      <go:sheetsCustomData xmlns:go="http://customooxmlschemas.google.com/" r:id="rId5" roundtripDataSignature="AMtx7mhsf76u6ihz7EJoAqL81UuUI4h94g=="/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40" i="1" s="1"/>
  <c r="G35" i="1"/>
  <c r="G33" i="1"/>
  <c r="G32" i="1"/>
  <c r="G31" i="1"/>
  <c r="G30" i="1"/>
  <c r="G29" i="1"/>
  <c r="G28" i="1"/>
  <c r="G27" i="1"/>
  <c r="G26" i="1"/>
  <c r="G34" i="1" s="1"/>
  <c r="G25" i="1"/>
  <c r="G23" i="1"/>
  <c r="G22" i="1"/>
  <c r="G21" i="1"/>
  <c r="G20" i="1"/>
  <c r="G19" i="1"/>
  <c r="G18" i="1"/>
  <c r="G17" i="1"/>
  <c r="G16" i="1"/>
  <c r="G15" i="1"/>
  <c r="E15" i="1"/>
  <c r="E14" i="1"/>
  <c r="G14" i="1" s="1"/>
  <c r="E13" i="1"/>
  <c r="G13" i="1" s="1"/>
  <c r="G24" i="1" s="1"/>
  <c r="G41" i="1" l="1"/>
</calcChain>
</file>

<file path=xl/sharedStrings.xml><?xml version="1.0" encoding="utf-8"?>
<sst xmlns="http://schemas.openxmlformats.org/spreadsheetml/2006/main" count="91" uniqueCount="89">
  <si>
    <t>UNIVERSITATEA SAPIENTIA</t>
  </si>
  <si>
    <t>FACULTATEA DE ȘTIINȚE TEHNICE ȘI UMANISTE</t>
  </si>
  <si>
    <t>DEPARTAMENTUL DE HORTICULTURĂ</t>
  </si>
  <si>
    <t>F I Ş A   P O S T U L U I</t>
  </si>
  <si>
    <t>Anul universitar 2022-2023</t>
  </si>
  <si>
    <t>NUMELE CADRULUI DIDACTIC: BENEDEK KLÁRA</t>
  </si>
  <si>
    <t>GRADUL DIDACTIC/TITLUL ŞTIINŢIFIC: șef lucrări/dr.</t>
  </si>
  <si>
    <t>Postul nr. 1</t>
  </si>
  <si>
    <t>Cap.</t>
  </si>
  <si>
    <t>Codul activităţii</t>
  </si>
  <si>
    <t>DENUMIREA ACTIVITĂŢII</t>
  </si>
  <si>
    <t>Nr. ore fizice</t>
  </si>
  <si>
    <t>Coeficient</t>
  </si>
  <si>
    <t>Nr. ore conven-ţionale</t>
  </si>
  <si>
    <t>A</t>
  </si>
  <si>
    <t>A.1</t>
  </si>
  <si>
    <t>Activităţi de predare inclusiv pregătirea acestora</t>
  </si>
  <si>
    <t>Az ál1áskeretben alapállásban szereplő előadások fizikai óraszáma szorozva 14 oktatási héttel: 14*(2+2+2+1)</t>
  </si>
  <si>
    <t>A.2</t>
  </si>
  <si>
    <t>Activităţi de seminar, proiecte de an, lucrări practice şi de laborator (inclusiv pregătirea acestora)</t>
  </si>
  <si>
    <t>Az álláskeretben alapállásban szereplő szemináriumok + laborok + tervek fizikai óraszáma, szorozva 14 oktatási héttel: 14*(1+4+6)</t>
  </si>
  <si>
    <t>A.3</t>
  </si>
  <si>
    <t>Îndrumarea (conducerea) proiectelor de finalizare a studiilor, a lucrărilor de licenţă şi de absolvire</t>
  </si>
  <si>
    <t>15 óra államvizsga dolgozatonként (max. 3 államvizsga dolgozatra korlátozva: 3*15)</t>
  </si>
  <si>
    <t>A.5</t>
  </si>
  <si>
    <t>Activitate practică productivă şi practică  pedagogică (inclusiv pregătirea acestora)</t>
  </si>
  <si>
    <t>nyári gyakorlat megszervezésével eltőltött idő (főleg a szakkoordinátorok feladata)</t>
  </si>
  <si>
    <t>A.7</t>
  </si>
  <si>
    <t>Conducerea activităţilor didactice artistice sau sportive (inclusiv pregătirea acestora)</t>
  </si>
  <si>
    <t>ilyen nálunk nincs</t>
  </si>
  <si>
    <t>A.8</t>
  </si>
  <si>
    <t>Activităţi de evaluare</t>
  </si>
  <si>
    <t>Diákok vizsgázatatása, tesztelése, felmérése, házi feladatok ellenőrzése az A8-as pontban leírtak alapján (1/3+1/3+1/4+1/4)*(58+63+28+50+50+34)</t>
  </si>
  <si>
    <t>A.9</t>
  </si>
  <si>
    <t>Consultaţii</t>
  </si>
  <si>
    <t>Maximum: Az A1 pontnál feltüntetett előadásokhoz 1.2 óra konzultáció hetente 20 diákonként vagy 1 óra  hetente 20 diák alatti csoportoknak (1.2*14*(58+63+28)/20)</t>
  </si>
  <si>
    <t>A.10</t>
  </si>
  <si>
    <t>Îndrumarea cercurilor ştiinţifice studenţeşti</t>
  </si>
  <si>
    <t>Maximum: 120 óra évente (azok számára akik diákkört vagy TDK dolgozatot vezetnek)</t>
  </si>
  <si>
    <t>A.11</t>
  </si>
  <si>
    <t>Îndrumarea studenţilor (tutoriat) pentru alegerea rutei profesionale în cadrul sistemului de credite transferabile</t>
  </si>
  <si>
    <t>Maximum: 60 óra évente (főleg a szakkoordinátorok feladta)</t>
  </si>
  <si>
    <t>A.12</t>
  </si>
  <si>
    <t>Participarea la comisii şi consilii în interesul învăţământului</t>
  </si>
  <si>
    <t>Maximum: 2 óra / gyülés (28*2)</t>
  </si>
  <si>
    <t>A14</t>
  </si>
  <si>
    <t>Activităţi privind pregătirea şi promovarea cadrelor didactice din învăţământul superior</t>
  </si>
  <si>
    <t>versenyvizsga bizottsági tagságra elszámolható órák az A14-es pontban szereplő leírás alapján</t>
  </si>
  <si>
    <t>Nr. ore total</t>
  </si>
  <si>
    <t>B.</t>
  </si>
  <si>
    <t>B.1</t>
  </si>
  <si>
    <t>Pregătire individuală (autoperfecţionare)</t>
  </si>
  <si>
    <t>B.2</t>
  </si>
  <si>
    <t>Audierea unor cursuri sau parcurgerea unor module de curs. Parcurgerea completă a formelor postuniversitare de învăţământ în domeniul de activitate sau într-unul complementar</t>
  </si>
  <si>
    <t>B.3</t>
  </si>
  <si>
    <t>Participarea la conferinţe, simpozioane, congrese  ş.a. organizate în domeniul de activitate principal sau în domenii interdisciplinare</t>
  </si>
  <si>
    <t>B.4</t>
  </si>
  <si>
    <t>Organizarea de congrese ş.a. în domeniul de activitate sau în domenii colaterale</t>
  </si>
  <si>
    <t>B.5</t>
  </si>
  <si>
    <t>Înfiinţarea, amenajarea şi modernizarea laboratoarelor, staţiilor pilot, centrelor de excelenţă (cercetare), aparaturii de laboratoare ş.a.</t>
  </si>
  <si>
    <t>B.6</t>
  </si>
  <si>
    <t>Organizarea de schimburi academice între diferite universităţi din ţară şi străinătate.</t>
  </si>
  <si>
    <t>B.7</t>
  </si>
  <si>
    <t>Participarea la programele internaţionale la care România este parte.</t>
  </si>
  <si>
    <t>B.8</t>
  </si>
  <si>
    <t>Perfecţionarea propriei pregătiri pedagogice</t>
  </si>
  <si>
    <t>B.9</t>
  </si>
  <si>
    <t>Elaborarea de manuale, îndrumare, culegeri de probleme şi de teste şi altor materiale didactice</t>
  </si>
  <si>
    <t>kb. 8 óra hetente x 41 hét = 328 óra (leosztva a B kategória 9 alpontjára)</t>
  </si>
  <si>
    <t>C.</t>
  </si>
  <si>
    <t>C.1</t>
  </si>
  <si>
    <t>Activităţi prevăzute în planul intern de cercetare al catedrei</t>
  </si>
  <si>
    <t>C.2</t>
  </si>
  <si>
    <t>Activităţi în cadrul centrelor de cercetare prevăzute în planul intern</t>
  </si>
  <si>
    <t>C.3</t>
  </si>
  <si>
    <t>Activităţi în cadrul centrelor de transfer tehnologic</t>
  </si>
  <si>
    <t>C.4</t>
  </si>
  <si>
    <t>Activităţi individuale de inovare sau inventică, prevăzute în planul intern</t>
  </si>
  <si>
    <t>C.5</t>
  </si>
  <si>
    <t>Elaborarea tratatelor, monografiilor şi a cărţilor de specialitate, prevăzute în planul intern</t>
  </si>
  <si>
    <t>kb. 9 óra hetente x 41 hét = 369 óra (leosztva a C kategória 5 alpontjára)</t>
  </si>
  <si>
    <t>NR. ORE TOTAL (A+B+C):</t>
  </si>
  <si>
    <t xml:space="preserve">DECAN, </t>
  </si>
  <si>
    <t>DIRECTOR DEPARTAMENT,</t>
  </si>
  <si>
    <t>Conf. dr. Domokos József</t>
  </si>
  <si>
    <t>Șef lucr. dr. Benedek Klára</t>
  </si>
  <si>
    <t>Angajat,</t>
  </si>
  <si>
    <t>dr. Benedek Klára</t>
  </si>
  <si>
    <t>Data: 12.09.2022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</si>
</sst>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"/>
  </numFmts>
  <fonts count="13" x14ac:knownFonts="1">
    <font>
      <sz val="10"/>
      <color rgb="FF000000"/>
      <name val="Calibri"/>
      <scheme val="minor"/>
    </font>
    <font>
      <sz val="10"/>
      <color theme="1"/>
      <name val="Cambria"/>
    </font>
    <font>
      <b/>
      <sz val="11"/>
      <color theme="1"/>
      <name val="Cambria"/>
    </font>
    <font>
      <sz val="11"/>
      <color theme="1"/>
      <name val="Cambria"/>
    </font>
    <font>
      <b/>
      <sz val="16"/>
      <color theme="1"/>
      <name val="Cambria"/>
    </font>
    <font>
      <b/>
      <sz val="12"/>
      <color theme="1"/>
      <name val="Cambria"/>
    </font>
    <font>
      <sz val="12"/>
      <color theme="1"/>
      <name val="Cambria"/>
    </font>
    <font>
      <b/>
      <sz val="10"/>
      <color theme="1"/>
      <name val="Cambria"/>
    </font>
    <font>
      <sz val="10"/>
      <color rgb="FFFF0000"/>
      <name val="Cambria"/>
    </font>
    <font>
      <sz val="12"/>
      <color rgb="FF000000"/>
      <name val="Times New Roman"/>
    </font>
    <font>
      <sz val="10"/>
      <name val="Calibri"/>
    </font>
    <font>
      <sz val="10"/>
      <color theme="1"/>
      <name val="Calibri"/>
    </font>
    <font>
      <sz val="10"/>
      <color theme="1"/>
      <name val="Cambri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164" fontId="6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1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/>
    <xf numFmtId="1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/>
    <xf numFmtId="0" fontId="11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left" wrapText="1"/>
    </xf>
    <xf numFmtId="0" fontId="0" fillId="0" borderId="0" xfId="0" applyFont="1" applyAlignment="1"/>
    <xf numFmtId="0" fontId="2" fillId="0" borderId="3" xfId="0" applyFont="1" applyBorder="1" applyAlignment="1">
      <alignment horizontal="left"/>
    </xf>
    <xf numFmtId="0" fontId="10" fillId="0" borderId="4" xfId="0" applyFont="1" applyBorder="1"/>
    <xf numFmtId="0" fontId="10" fillId="0" borderId="5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44140625" defaultRowHeight="15" customHeight="1" x14ac:dyDescent="0.3"/>
  <cols>
    <col min="1" max="1" width="3" customWidth="1"/>
    <col min="2" max="2" width="5" customWidth="1"/>
    <col min="3" max="3" width="10.6640625" customWidth="1"/>
    <col min="4" max="4" width="51.6640625" customWidth="1"/>
    <col min="5" max="5" width="8.44140625" customWidth="1"/>
    <col min="6" max="6" width="11.33203125" customWidth="1"/>
    <col min="7" max="7" width="9.109375" customWidth="1"/>
    <col min="8" max="8" width="14" customWidth="1"/>
    <col min="9" max="15" width="9.109375" customWidth="1"/>
    <col min="16" max="16" width="5.33203125" customWidth="1"/>
    <col min="17" max="19" width="9.109375" customWidth="1"/>
    <col min="20" max="26" width="8" customWidth="1"/>
  </cols>
  <sheetData>
    <row r="1" spans="1:26" ht="13.5" customHeight="1" x14ac:dyDescent="0.3">
      <c r="A1" s="1"/>
      <c r="B1" s="2" t="s">
        <v>0</v>
      </c>
      <c r="C1" s="2"/>
      <c r="D1" s="3"/>
      <c r="E1" s="1"/>
      <c r="F1" s="44"/>
      <c r="G1" s="37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1"/>
      <c r="B2" s="2" t="s">
        <v>1</v>
      </c>
      <c r="C2" s="2"/>
      <c r="D2" s="3"/>
      <c r="E2" s="1"/>
      <c r="F2" s="44"/>
      <c r="G2" s="37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1"/>
      <c r="B3" s="2" t="s">
        <v>2</v>
      </c>
      <c r="C3" s="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1"/>
      <c r="D4" s="1"/>
      <c r="E4" s="45"/>
      <c r="F4" s="37"/>
      <c r="G4" s="3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35">
      <c r="A5" s="1"/>
      <c r="B5" s="46" t="s">
        <v>3</v>
      </c>
      <c r="C5" s="37"/>
      <c r="D5" s="37"/>
      <c r="E5" s="37"/>
      <c r="F5" s="37"/>
      <c r="G5" s="37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3">
      <c r="A6" s="1"/>
      <c r="B6" s="47" t="s">
        <v>4</v>
      </c>
      <c r="C6" s="37"/>
      <c r="D6" s="37"/>
      <c r="E6" s="37"/>
      <c r="F6" s="37"/>
      <c r="G6" s="37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3">
      <c r="A7" s="1"/>
      <c r="B7" s="47"/>
      <c r="C7" s="37"/>
      <c r="D7" s="37"/>
      <c r="E7" s="37"/>
      <c r="F7" s="37"/>
      <c r="G7" s="37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3">
      <c r="A8" s="1"/>
      <c r="B8" s="48" t="s">
        <v>5</v>
      </c>
      <c r="C8" s="37"/>
      <c r="D8" s="37"/>
      <c r="E8" s="6"/>
      <c r="F8" s="6"/>
      <c r="G8" s="6"/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1"/>
      <c r="B9" s="41" t="s">
        <v>6</v>
      </c>
      <c r="C9" s="37"/>
      <c r="D9" s="37"/>
      <c r="E9" s="1"/>
      <c r="F9" s="1"/>
      <c r="G9" s="1"/>
      <c r="H9" s="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1"/>
      <c r="B10" s="2" t="s">
        <v>7</v>
      </c>
      <c r="C10" s="2"/>
      <c r="D10" s="3"/>
      <c r="E10" s="1"/>
      <c r="F10" s="1"/>
      <c r="G10" s="1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1"/>
      <c r="B11" s="7"/>
      <c r="C11" s="7"/>
      <c r="D11" s="1"/>
      <c r="E11" s="1"/>
      <c r="F11" s="1"/>
      <c r="G11" s="1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1.25" customHeight="1" x14ac:dyDescent="0.3">
      <c r="A12" s="1"/>
      <c r="B12" s="9" t="s">
        <v>8</v>
      </c>
      <c r="C12" s="10" t="s">
        <v>9</v>
      </c>
      <c r="D12" s="9" t="s">
        <v>10</v>
      </c>
      <c r="E12" s="10" t="s">
        <v>11</v>
      </c>
      <c r="F12" s="9" t="s">
        <v>12</v>
      </c>
      <c r="G12" s="10" t="s">
        <v>13</v>
      </c>
      <c r="H12" s="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1"/>
      <c r="B13" s="11" t="s">
        <v>14</v>
      </c>
      <c r="C13" s="12" t="s">
        <v>15</v>
      </c>
      <c r="D13" s="13" t="s">
        <v>16</v>
      </c>
      <c r="E13" s="12">
        <f>(2+2+2+1)*14</f>
        <v>98</v>
      </c>
      <c r="F13" s="12">
        <v>2</v>
      </c>
      <c r="G13" s="12">
        <f t="shared" ref="G13:G23" si="0">E13*F13</f>
        <v>196</v>
      </c>
      <c r="H13" s="36" t="s">
        <v>17</v>
      </c>
      <c r="I13" s="37"/>
      <c r="J13" s="37"/>
      <c r="K13" s="37"/>
      <c r="L13" s="37"/>
      <c r="M13" s="37"/>
      <c r="N13" s="37"/>
      <c r="O13" s="37"/>
      <c r="P13" s="37"/>
      <c r="Q13" s="37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3">
      <c r="A14" s="1"/>
      <c r="B14" s="11"/>
      <c r="C14" s="12" t="s">
        <v>18</v>
      </c>
      <c r="D14" s="13" t="s">
        <v>19</v>
      </c>
      <c r="E14" s="12">
        <f>(1+2+1+6)*14</f>
        <v>140</v>
      </c>
      <c r="F14" s="12">
        <v>1</v>
      </c>
      <c r="G14" s="12">
        <f t="shared" si="0"/>
        <v>140</v>
      </c>
      <c r="H14" s="36" t="s">
        <v>20</v>
      </c>
      <c r="I14" s="37"/>
      <c r="J14" s="37"/>
      <c r="K14" s="37"/>
      <c r="L14" s="37"/>
      <c r="M14" s="37"/>
      <c r="N14" s="37"/>
      <c r="O14" s="37"/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 x14ac:dyDescent="0.3">
      <c r="A15" s="1"/>
      <c r="B15" s="15"/>
      <c r="C15" s="12" t="s">
        <v>21</v>
      </c>
      <c r="D15" s="13" t="s">
        <v>22</v>
      </c>
      <c r="E15" s="16">
        <f>2*15</f>
        <v>30</v>
      </c>
      <c r="F15" s="12">
        <v>1</v>
      </c>
      <c r="G15" s="12">
        <f t="shared" si="0"/>
        <v>30</v>
      </c>
      <c r="H15" s="36" t="s">
        <v>23</v>
      </c>
      <c r="I15" s="37"/>
      <c r="J15" s="37"/>
      <c r="K15" s="37"/>
      <c r="L15" s="37"/>
      <c r="M15" s="37"/>
      <c r="N15" s="37"/>
      <c r="O15" s="37"/>
      <c r="P15" s="1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 x14ac:dyDescent="0.3">
      <c r="A16" s="1"/>
      <c r="B16" s="15"/>
      <c r="C16" s="12" t="s">
        <v>24</v>
      </c>
      <c r="D16" s="13" t="s">
        <v>25</v>
      </c>
      <c r="E16" s="12">
        <v>40</v>
      </c>
      <c r="F16" s="12">
        <v>1</v>
      </c>
      <c r="G16" s="12">
        <f t="shared" si="0"/>
        <v>40</v>
      </c>
      <c r="H16" s="36" t="s">
        <v>26</v>
      </c>
      <c r="I16" s="37"/>
      <c r="J16" s="37"/>
      <c r="K16" s="37"/>
      <c r="L16" s="37"/>
      <c r="M16" s="37"/>
      <c r="N16" s="37"/>
      <c r="O16" s="37"/>
      <c r="P16" s="1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 x14ac:dyDescent="0.3">
      <c r="A17" s="1"/>
      <c r="B17" s="15"/>
      <c r="C17" s="12" t="s">
        <v>27</v>
      </c>
      <c r="D17" s="13" t="s">
        <v>28</v>
      </c>
      <c r="E17" s="12">
        <v>0</v>
      </c>
      <c r="F17" s="12">
        <v>1</v>
      </c>
      <c r="G17" s="12">
        <f t="shared" si="0"/>
        <v>0</v>
      </c>
      <c r="H17" s="36" t="s">
        <v>29</v>
      </c>
      <c r="I17" s="37"/>
      <c r="J17" s="37"/>
      <c r="K17" s="37"/>
      <c r="L17" s="37"/>
      <c r="M17" s="37"/>
      <c r="N17" s="37"/>
      <c r="O17" s="37"/>
      <c r="P17" s="14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5"/>
      <c r="C18" s="12" t="s">
        <v>30</v>
      </c>
      <c r="D18" s="13" t="s">
        <v>31</v>
      </c>
      <c r="E18" s="18">
        <v>219</v>
      </c>
      <c r="F18" s="12">
        <v>1</v>
      </c>
      <c r="G18" s="18">
        <f t="shared" si="0"/>
        <v>219</v>
      </c>
      <c r="H18" s="36" t="s">
        <v>32</v>
      </c>
      <c r="I18" s="37"/>
      <c r="J18" s="37"/>
      <c r="K18" s="37"/>
      <c r="L18" s="37"/>
      <c r="M18" s="37"/>
      <c r="N18" s="37"/>
      <c r="O18" s="37"/>
      <c r="P18" s="14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1"/>
      <c r="B19" s="15"/>
      <c r="C19" s="12" t="s">
        <v>33</v>
      </c>
      <c r="D19" s="13" t="s">
        <v>34</v>
      </c>
      <c r="E19" s="19">
        <v>70</v>
      </c>
      <c r="F19" s="12">
        <v>1</v>
      </c>
      <c r="G19" s="18">
        <f t="shared" si="0"/>
        <v>70</v>
      </c>
      <c r="H19" s="36" t="s">
        <v>35</v>
      </c>
      <c r="I19" s="37"/>
      <c r="J19" s="37"/>
      <c r="K19" s="37"/>
      <c r="L19" s="37"/>
      <c r="M19" s="37"/>
      <c r="N19" s="37"/>
      <c r="O19" s="37"/>
      <c r="P19" s="1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15"/>
      <c r="C20" s="12" t="s">
        <v>36</v>
      </c>
      <c r="D20" s="13" t="s">
        <v>37</v>
      </c>
      <c r="E20" s="12">
        <v>112</v>
      </c>
      <c r="F20" s="12">
        <v>1</v>
      </c>
      <c r="G20" s="18">
        <f t="shared" si="0"/>
        <v>112</v>
      </c>
      <c r="H20" s="36" t="s">
        <v>38</v>
      </c>
      <c r="I20" s="37"/>
      <c r="J20" s="37"/>
      <c r="K20" s="37"/>
      <c r="L20" s="37"/>
      <c r="M20" s="37"/>
      <c r="N20" s="37"/>
      <c r="O20" s="37"/>
      <c r="P20" s="37"/>
      <c r="Q20" s="37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3">
      <c r="A21" s="1"/>
      <c r="B21" s="15"/>
      <c r="C21" s="12" t="s">
        <v>39</v>
      </c>
      <c r="D21" s="13" t="s">
        <v>40</v>
      </c>
      <c r="E21" s="20">
        <v>30</v>
      </c>
      <c r="F21" s="20">
        <v>1</v>
      </c>
      <c r="G21" s="12">
        <f t="shared" si="0"/>
        <v>30</v>
      </c>
      <c r="H21" s="36" t="s">
        <v>41</v>
      </c>
      <c r="I21" s="37"/>
      <c r="J21" s="37"/>
      <c r="K21" s="37"/>
      <c r="L21" s="37"/>
      <c r="M21" s="37"/>
      <c r="N21" s="37"/>
      <c r="O21" s="37"/>
      <c r="P21" s="1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3">
      <c r="A22" s="1"/>
      <c r="B22" s="15"/>
      <c r="C22" s="12" t="s">
        <v>42</v>
      </c>
      <c r="D22" s="13" t="s">
        <v>43</v>
      </c>
      <c r="E22" s="12">
        <v>56</v>
      </c>
      <c r="F22" s="12">
        <v>1</v>
      </c>
      <c r="G22" s="12">
        <f t="shared" si="0"/>
        <v>56</v>
      </c>
      <c r="H22" s="36" t="s">
        <v>44</v>
      </c>
      <c r="I22" s="37"/>
      <c r="J22" s="37"/>
      <c r="K22" s="37"/>
      <c r="L22" s="37"/>
      <c r="M22" s="37"/>
      <c r="N22" s="37"/>
      <c r="O22" s="37"/>
      <c r="P22" s="1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3">
      <c r="A23" s="1"/>
      <c r="B23" s="15"/>
      <c r="C23" s="12" t="s">
        <v>45</v>
      </c>
      <c r="D23" s="13" t="s">
        <v>46</v>
      </c>
      <c r="E23" s="12">
        <v>50</v>
      </c>
      <c r="F23" s="12">
        <v>1</v>
      </c>
      <c r="G23" s="12">
        <f t="shared" si="0"/>
        <v>50</v>
      </c>
      <c r="H23" s="36" t="s">
        <v>47</v>
      </c>
      <c r="I23" s="37"/>
      <c r="J23" s="37"/>
      <c r="K23" s="37"/>
      <c r="L23" s="37"/>
      <c r="M23" s="37"/>
      <c r="N23" s="37"/>
      <c r="O23" s="37"/>
      <c r="P23" s="14"/>
      <c r="S23" s="2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1"/>
      <c r="B24" s="38" t="s">
        <v>48</v>
      </c>
      <c r="C24" s="39"/>
      <c r="D24" s="39"/>
      <c r="E24" s="39"/>
      <c r="F24" s="40"/>
      <c r="G24" s="22">
        <f>SUM(G13:G23)</f>
        <v>943</v>
      </c>
      <c r="H24" s="17"/>
      <c r="I24" s="23"/>
      <c r="J24" s="23"/>
      <c r="K24" s="23"/>
      <c r="L24" s="23"/>
      <c r="M24" s="23"/>
      <c r="N24" s="23"/>
      <c r="O24" s="23"/>
      <c r="P24" s="14"/>
      <c r="S24" s="2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1"/>
      <c r="B25" s="11" t="s">
        <v>49</v>
      </c>
      <c r="C25" s="12" t="s">
        <v>50</v>
      </c>
      <c r="D25" s="15" t="s">
        <v>51</v>
      </c>
      <c r="E25" s="24">
        <v>166</v>
      </c>
      <c r="F25" s="15"/>
      <c r="G25" s="18">
        <f t="shared" ref="G25:G33" si="1">E25</f>
        <v>166</v>
      </c>
      <c r="H25" s="17"/>
      <c r="I25" s="23"/>
      <c r="J25" s="23"/>
      <c r="K25" s="23"/>
      <c r="L25" s="23"/>
      <c r="M25" s="23"/>
      <c r="N25" s="23"/>
      <c r="O25" s="23"/>
      <c r="P25" s="14"/>
      <c r="R25" s="21"/>
      <c r="T25" s="1"/>
      <c r="U25" s="1"/>
      <c r="V25" s="1"/>
      <c r="W25" s="1"/>
      <c r="X25" s="1"/>
      <c r="Y25" s="1"/>
      <c r="Z25" s="1"/>
    </row>
    <row r="26" spans="1:26" ht="57" customHeight="1" x14ac:dyDescent="0.3">
      <c r="A26" s="1"/>
      <c r="B26" s="15"/>
      <c r="C26" s="12" t="s">
        <v>52</v>
      </c>
      <c r="D26" s="13" t="s">
        <v>53</v>
      </c>
      <c r="E26" s="24">
        <v>0</v>
      </c>
      <c r="F26" s="15"/>
      <c r="G26" s="18">
        <f t="shared" si="1"/>
        <v>0</v>
      </c>
      <c r="H26" s="17"/>
      <c r="I26" s="23"/>
      <c r="J26" s="23"/>
      <c r="K26" s="23"/>
      <c r="L26" s="23"/>
      <c r="M26" s="23"/>
      <c r="N26" s="23"/>
      <c r="O26" s="23"/>
      <c r="P26" s="14"/>
      <c r="Q26" s="21"/>
      <c r="T26" s="1"/>
      <c r="U26" s="1"/>
      <c r="V26" s="1"/>
      <c r="W26" s="1"/>
      <c r="X26" s="1"/>
      <c r="Y26" s="1"/>
      <c r="Z26" s="1"/>
    </row>
    <row r="27" spans="1:26" ht="41.25" customHeight="1" x14ac:dyDescent="0.3">
      <c r="A27" s="1"/>
      <c r="B27" s="15"/>
      <c r="C27" s="12" t="s">
        <v>54</v>
      </c>
      <c r="D27" s="13" t="s">
        <v>55</v>
      </c>
      <c r="E27" s="24">
        <v>30</v>
      </c>
      <c r="F27" s="15"/>
      <c r="G27" s="18">
        <f t="shared" si="1"/>
        <v>30</v>
      </c>
      <c r="H27" s="17"/>
      <c r="I27" s="23"/>
      <c r="J27" s="23"/>
      <c r="K27" s="23"/>
      <c r="L27" s="23"/>
      <c r="M27" s="23"/>
      <c r="N27" s="23"/>
      <c r="O27" s="23"/>
      <c r="P27" s="1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3">
      <c r="A28" s="1"/>
      <c r="B28" s="15"/>
      <c r="C28" s="12" t="s">
        <v>56</v>
      </c>
      <c r="D28" s="13" t="s">
        <v>57</v>
      </c>
      <c r="E28" s="24">
        <v>30</v>
      </c>
      <c r="F28" s="15"/>
      <c r="G28" s="18">
        <f t="shared" si="1"/>
        <v>30</v>
      </c>
      <c r="H28" s="17"/>
      <c r="I28" s="23"/>
      <c r="J28" s="23"/>
      <c r="K28" s="23"/>
      <c r="L28" s="23"/>
      <c r="M28" s="23"/>
      <c r="N28" s="23"/>
      <c r="O28" s="23"/>
      <c r="P28" s="1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1.25" customHeight="1" x14ac:dyDescent="0.3">
      <c r="A29" s="1"/>
      <c r="B29" s="15"/>
      <c r="C29" s="12" t="s">
        <v>58</v>
      </c>
      <c r="D29" s="13" t="s">
        <v>59</v>
      </c>
      <c r="E29" s="24">
        <v>20</v>
      </c>
      <c r="F29" s="15"/>
      <c r="G29" s="18">
        <f t="shared" si="1"/>
        <v>20</v>
      </c>
      <c r="H29" s="17"/>
      <c r="I29" s="23"/>
      <c r="J29" s="23"/>
      <c r="K29" s="23"/>
      <c r="L29" s="23"/>
      <c r="M29" s="23"/>
      <c r="N29" s="23"/>
      <c r="O29" s="23"/>
      <c r="P29" s="1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" customHeight="1" x14ac:dyDescent="0.3">
      <c r="A30" s="1"/>
      <c r="B30" s="15"/>
      <c r="C30" s="12" t="s">
        <v>60</v>
      </c>
      <c r="D30" s="13" t="s">
        <v>61</v>
      </c>
      <c r="E30" s="24">
        <v>20</v>
      </c>
      <c r="F30" s="15"/>
      <c r="G30" s="18">
        <f t="shared" si="1"/>
        <v>20</v>
      </c>
      <c r="H30" s="17"/>
      <c r="I30" s="23"/>
      <c r="J30" s="23"/>
      <c r="K30" s="23"/>
      <c r="L30" s="23"/>
      <c r="M30" s="23"/>
      <c r="N30" s="23"/>
      <c r="O30" s="23"/>
      <c r="P30" s="1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" customHeight="1" x14ac:dyDescent="0.3">
      <c r="A31" s="1"/>
      <c r="B31" s="15"/>
      <c r="C31" s="12" t="s">
        <v>62</v>
      </c>
      <c r="D31" s="13" t="s">
        <v>63</v>
      </c>
      <c r="E31" s="24">
        <v>0</v>
      </c>
      <c r="F31" s="15"/>
      <c r="G31" s="18">
        <f t="shared" si="1"/>
        <v>0</v>
      </c>
      <c r="H31" s="17"/>
      <c r="I31" s="23"/>
      <c r="J31" s="23"/>
      <c r="K31" s="23"/>
      <c r="L31" s="23"/>
      <c r="M31" s="23"/>
      <c r="N31" s="23"/>
      <c r="O31" s="23"/>
      <c r="P31" s="1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1"/>
      <c r="B32" s="15"/>
      <c r="C32" s="12" t="s">
        <v>64</v>
      </c>
      <c r="D32" s="13" t="s">
        <v>65</v>
      </c>
      <c r="E32" s="24">
        <v>30</v>
      </c>
      <c r="F32" s="15"/>
      <c r="G32" s="18">
        <f t="shared" si="1"/>
        <v>30</v>
      </c>
      <c r="H32" s="17"/>
      <c r="I32" s="23"/>
      <c r="J32" s="23"/>
      <c r="K32" s="23"/>
      <c r="L32" s="23"/>
      <c r="M32" s="23"/>
      <c r="N32" s="23"/>
      <c r="O32" s="23"/>
      <c r="P32" s="1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" customHeight="1" x14ac:dyDescent="0.3">
      <c r="A33" s="1"/>
      <c r="B33" s="25"/>
      <c r="C33" s="12" t="s">
        <v>66</v>
      </c>
      <c r="D33" s="13" t="s">
        <v>67</v>
      </c>
      <c r="E33" s="24">
        <v>32</v>
      </c>
      <c r="F33" s="12"/>
      <c r="G33" s="18">
        <f t="shared" si="1"/>
        <v>32</v>
      </c>
      <c r="H33" s="17"/>
      <c r="I33" s="23"/>
      <c r="J33" s="23"/>
      <c r="K33" s="23"/>
      <c r="L33" s="23"/>
      <c r="M33" s="23"/>
      <c r="N33" s="23"/>
      <c r="O33" s="23"/>
      <c r="P33" s="1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"/>
      <c r="B34" s="38" t="s">
        <v>48</v>
      </c>
      <c r="C34" s="39"/>
      <c r="D34" s="39"/>
      <c r="E34" s="39"/>
      <c r="F34" s="40"/>
      <c r="G34" s="22">
        <f>SUM(G25:G33)</f>
        <v>328</v>
      </c>
      <c r="H34" s="36" t="s">
        <v>68</v>
      </c>
      <c r="I34" s="37"/>
      <c r="J34" s="37"/>
      <c r="K34" s="37"/>
      <c r="L34" s="37"/>
      <c r="M34" s="37"/>
      <c r="N34" s="37"/>
      <c r="O34" s="37"/>
      <c r="P34" s="1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customHeight="1" x14ac:dyDescent="0.3">
      <c r="A35" s="1"/>
      <c r="B35" s="11" t="s">
        <v>69</v>
      </c>
      <c r="C35" s="12" t="s">
        <v>70</v>
      </c>
      <c r="D35" s="13" t="s">
        <v>71</v>
      </c>
      <c r="E35" s="26">
        <v>150</v>
      </c>
      <c r="F35" s="11"/>
      <c r="G35" s="18">
        <f t="shared" ref="G35:G39" si="2">E35</f>
        <v>150</v>
      </c>
      <c r="H35" s="17"/>
      <c r="I35" s="23"/>
      <c r="J35" s="23"/>
      <c r="K35" s="23"/>
      <c r="L35" s="23"/>
      <c r="M35" s="23"/>
      <c r="N35" s="23"/>
      <c r="O35" s="23"/>
      <c r="P35" s="1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" customHeight="1" x14ac:dyDescent="0.3">
      <c r="A36" s="1"/>
      <c r="B36" s="27"/>
      <c r="C36" s="12" t="s">
        <v>72</v>
      </c>
      <c r="D36" s="13" t="s">
        <v>73</v>
      </c>
      <c r="E36" s="28">
        <v>120</v>
      </c>
      <c r="F36" s="28"/>
      <c r="G36" s="18">
        <f t="shared" si="2"/>
        <v>120</v>
      </c>
      <c r="H36" s="17"/>
      <c r="I36" s="23"/>
      <c r="J36" s="23"/>
      <c r="K36" s="23"/>
      <c r="L36" s="23"/>
      <c r="M36" s="23"/>
      <c r="N36" s="23"/>
      <c r="O36" s="23"/>
      <c r="P36" s="1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27"/>
      <c r="C37" s="12" t="s">
        <v>74</v>
      </c>
      <c r="D37" s="13" t="s">
        <v>75</v>
      </c>
      <c r="E37" s="24">
        <v>0</v>
      </c>
      <c r="F37" s="28"/>
      <c r="G37" s="18">
        <f t="shared" si="2"/>
        <v>0</v>
      </c>
      <c r="H37" s="17"/>
      <c r="I37" s="23"/>
      <c r="J37" s="23"/>
      <c r="K37" s="23"/>
      <c r="L37" s="23"/>
      <c r="M37" s="23"/>
      <c r="N37" s="23"/>
      <c r="O37" s="23"/>
      <c r="P37" s="1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customHeight="1" x14ac:dyDescent="0.3">
      <c r="A38" s="1"/>
      <c r="B38" s="27"/>
      <c r="C38" s="12" t="s">
        <v>76</v>
      </c>
      <c r="D38" s="13" t="s">
        <v>77</v>
      </c>
      <c r="E38" s="24">
        <v>0</v>
      </c>
      <c r="F38" s="11"/>
      <c r="G38" s="18">
        <f t="shared" si="2"/>
        <v>0</v>
      </c>
      <c r="H38" s="17"/>
      <c r="I38" s="23"/>
      <c r="J38" s="23"/>
      <c r="K38" s="23"/>
      <c r="L38" s="23"/>
      <c r="M38" s="23"/>
      <c r="N38" s="23"/>
      <c r="O38" s="23"/>
      <c r="P38" s="1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" customHeight="1" x14ac:dyDescent="0.3">
      <c r="A39" s="1"/>
      <c r="B39" s="27"/>
      <c r="C39" s="12" t="s">
        <v>78</v>
      </c>
      <c r="D39" s="13" t="s">
        <v>79</v>
      </c>
      <c r="E39" s="26">
        <v>99</v>
      </c>
      <c r="F39" s="11"/>
      <c r="G39" s="18">
        <f t="shared" si="2"/>
        <v>99</v>
      </c>
      <c r="H39" s="17"/>
      <c r="I39" s="23"/>
      <c r="J39" s="23"/>
      <c r="K39" s="23"/>
      <c r="L39" s="23"/>
      <c r="M39" s="23"/>
      <c r="N39" s="23"/>
      <c r="O39" s="23"/>
      <c r="P39" s="1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38" t="s">
        <v>48</v>
      </c>
      <c r="C40" s="39"/>
      <c r="D40" s="39"/>
      <c r="E40" s="39"/>
      <c r="F40" s="40"/>
      <c r="G40" s="22">
        <f>SUM(G35:G39)</f>
        <v>369</v>
      </c>
      <c r="H40" s="36" t="s">
        <v>80</v>
      </c>
      <c r="I40" s="37"/>
      <c r="J40" s="37"/>
      <c r="K40" s="37"/>
      <c r="L40" s="37"/>
      <c r="M40" s="37"/>
      <c r="N40" s="37"/>
      <c r="O40" s="37"/>
      <c r="P40" s="1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38" t="s">
        <v>81</v>
      </c>
      <c r="C41" s="39"/>
      <c r="D41" s="39"/>
      <c r="E41" s="39"/>
      <c r="F41" s="40"/>
      <c r="G41" s="22">
        <f>G40+G34+G24</f>
        <v>1640</v>
      </c>
      <c r="H41" s="17"/>
      <c r="I41" s="23"/>
      <c r="J41" s="23"/>
      <c r="K41" s="23"/>
      <c r="L41" s="23"/>
      <c r="M41" s="23"/>
      <c r="N41" s="23"/>
      <c r="O41" s="23"/>
      <c r="P41" s="14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29"/>
      <c r="D42" s="30"/>
      <c r="E42" s="31"/>
      <c r="F42" s="30"/>
      <c r="G42" s="3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3"/>
      <c r="B43" s="3"/>
      <c r="C43" s="2" t="s">
        <v>82</v>
      </c>
      <c r="D43" s="3"/>
      <c r="E43" s="42" t="s">
        <v>83</v>
      </c>
      <c r="F43" s="37"/>
      <c r="G43" s="3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3">
      <c r="A44" s="32"/>
      <c r="B44" s="32"/>
      <c r="C44" s="33" t="s">
        <v>84</v>
      </c>
      <c r="D44" s="32"/>
      <c r="E44" s="43" t="s">
        <v>85</v>
      </c>
      <c r="F44" s="37"/>
      <c r="G44" s="37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2.75" customHeight="1" x14ac:dyDescent="0.3">
      <c r="A45" s="1"/>
      <c r="B45" s="1"/>
      <c r="C45" s="1"/>
      <c r="D45" s="34" t="s">
        <v>86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4" t="s">
        <v>87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4"/>
      <c r="D47" s="35" t="s">
        <v>88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B7:G7"/>
    <mergeCell ref="B8:D8"/>
    <mergeCell ref="F1:G1"/>
    <mergeCell ref="F2:G2"/>
    <mergeCell ref="E4:G4"/>
    <mergeCell ref="B5:G5"/>
    <mergeCell ref="B6:G6"/>
    <mergeCell ref="B40:F40"/>
    <mergeCell ref="H40:O40"/>
    <mergeCell ref="B41:F41"/>
    <mergeCell ref="E43:G43"/>
    <mergeCell ref="E44:G44"/>
    <mergeCell ref="B24:F24"/>
    <mergeCell ref="H34:O34"/>
    <mergeCell ref="B9:D9"/>
    <mergeCell ref="H13:Q13"/>
    <mergeCell ref="H14:O14"/>
    <mergeCell ref="H15:O15"/>
    <mergeCell ref="H16:O16"/>
    <mergeCell ref="H17:O17"/>
    <mergeCell ref="H18:O18"/>
    <mergeCell ref="B34:F34"/>
    <mergeCell ref="H19:O19"/>
    <mergeCell ref="H20:Q20"/>
    <mergeCell ref="H21:O21"/>
    <mergeCell ref="H22:O22"/>
    <mergeCell ref="H23:O23"/>
  </mergeCells>
  <pageMargins left="0.7" right="0.7" top="0.75" bottom="0.75" header="0" footer="0"/>
  <pageSetup orientation="portrait"/>
  <colBreaks count="1" manualBreakCount="1">
    <brk id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kertesz</dc:creator>
  <cp:lastModifiedBy>kertesz</cp:lastModifiedBy>
  <dcterms:created xsi:type="dcterms:W3CDTF">2021-09-07T04:27:17Z</dcterms:created>
  <dcterms:modified xsi:type="dcterms:W3CDTF">2022-09-22T15:41:10Z</dcterms:modified>
</cp:coreProperties>
</file>