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20" yWindow="465" windowWidth="20775" windowHeight="91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39" i="1" l="1"/>
  <c r="G38" i="1"/>
  <c r="G37" i="1"/>
  <c r="G36" i="1"/>
  <c r="G35" i="1"/>
  <c r="G34" i="1"/>
  <c r="G33" i="1"/>
  <c r="G31" i="1"/>
  <c r="G30" i="1"/>
  <c r="G28" i="1"/>
  <c r="G26" i="1"/>
  <c r="G25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<sst xmlns="http://schemas.openxmlformats.org/spreadsheetml/2006/main" count="367" uniqueCount="267">
  <si>
    <t>Település</t>
  </si>
  <si>
    <t>Suli</t>
  </si>
  <si>
    <t>Igazgató neve</t>
  </si>
  <si>
    <t>Úr/asszony részére</t>
  </si>
  <si>
    <t>Iskola tel</t>
  </si>
  <si>
    <t>Iskola fax</t>
  </si>
  <si>
    <t>Iskola mail</t>
  </si>
  <si>
    <t>Cím</t>
  </si>
  <si>
    <t>Kapcsolatember</t>
  </si>
  <si>
    <t>Dátum</t>
  </si>
  <si>
    <t>Óra</t>
  </si>
  <si>
    <t>Csapat</t>
  </si>
  <si>
    <t>Megjegzyések</t>
  </si>
  <si>
    <t>Megjegyzés 2 (Kolozsvár)</t>
  </si>
  <si>
    <t>Szamosújvár</t>
  </si>
  <si>
    <t>Aligazgató Asszony</t>
  </si>
  <si>
    <t>Á1</t>
  </si>
  <si>
    <t>Dés</t>
  </si>
  <si>
    <t>Andrei Muresanu Elméleti Líeum</t>
  </si>
  <si>
    <t xml:space="preserve">Márton Jolán </t>
  </si>
  <si>
    <t>magyar tanárnő</t>
  </si>
  <si>
    <t>0264-211604</t>
  </si>
  <si>
    <t>0264-223245</t>
  </si>
  <si>
    <t>Str. 1 Mai, Nr. 10</t>
  </si>
  <si>
    <t>Márton Jolán 0745-978283</t>
  </si>
  <si>
    <t>Torda</t>
  </si>
  <si>
    <t>Jósika Miklós Elméleti Líceum</t>
  </si>
  <si>
    <t>Istvanffy Katalin</t>
  </si>
  <si>
    <t>Igazgató Asszony</t>
  </si>
  <si>
    <t>0264-311554</t>
  </si>
  <si>
    <t>Str. B.P.Hașdeu Nr. 4.</t>
  </si>
  <si>
    <t>Istvánffy Katalin - 0731354881</t>
  </si>
  <si>
    <t>Kolozsvár</t>
  </si>
  <si>
    <t>Református Kollégium</t>
  </si>
  <si>
    <t xml:space="preserve">Székely Árpád  </t>
  </si>
  <si>
    <t>Igazgató Úr</t>
  </si>
  <si>
    <t>0264-430653</t>
  </si>
  <si>
    <t>str. M. Kogălniceanu nr. 16.</t>
  </si>
  <si>
    <t>igazgató úr</t>
  </si>
  <si>
    <t>Á2</t>
  </si>
  <si>
    <t>Apáczai Csere János Elméleti Líceum</t>
  </si>
  <si>
    <t xml:space="preserve">Vörös Alpár </t>
  </si>
  <si>
    <t>0264-597251</t>
  </si>
  <si>
    <t xml:space="preserve">0372-873250     </t>
  </si>
  <si>
    <t>Str. I. C. Bratianu 26</t>
  </si>
  <si>
    <t>Vörös Alpár  0735871600</t>
  </si>
  <si>
    <t>fél 9</t>
  </si>
  <si>
    <t>Onisifor Ghibu Elméleti Líceum</t>
  </si>
  <si>
    <t xml:space="preserve">Irsai Monika </t>
  </si>
  <si>
    <t>0264-580615</t>
  </si>
  <si>
    <t>Al. Vlahuta 12-14</t>
  </si>
  <si>
    <t xml:space="preserve">Irsai Mónika 0745807644 </t>
  </si>
  <si>
    <t>Brassai Sámuel Elméleti Líceum</t>
  </si>
  <si>
    <t xml:space="preserve">Kósa Mária  </t>
  </si>
  <si>
    <t>0264-596159</t>
  </si>
  <si>
    <t>0264 - 596 159</t>
  </si>
  <si>
    <t>Bd. 21 Decembrie 1989 nr. 7</t>
  </si>
  <si>
    <t>Kósa Mária</t>
  </si>
  <si>
    <t>Bánffyhunyad</t>
  </si>
  <si>
    <t>Octavian Goga Iskolaközpont</t>
  </si>
  <si>
    <t xml:space="preserve">Okos Rigó Hajnal  </t>
  </si>
  <si>
    <t xml:space="preserve">0264-351997 </t>
  </si>
  <si>
    <t>P-ţa Victoriei nr. 11</t>
  </si>
  <si>
    <t>Okos Rigó Hajnal 0736358853</t>
  </si>
  <si>
    <t>Báthory István Elméleti Líceum</t>
  </si>
  <si>
    <t>Timár Ágnes</t>
  </si>
  <si>
    <t>0264-597280</t>
  </si>
  <si>
    <t>str. M. Kogălniceanu nr. 2-4.</t>
  </si>
  <si>
    <t>igazgató asszony</t>
  </si>
  <si>
    <t>Zilah</t>
  </si>
  <si>
    <t>Wesselényi Miklós Református Teológiai Líceum</t>
  </si>
  <si>
    <t>Bara Lajos</t>
  </si>
  <si>
    <t>0260-614881</t>
  </si>
  <si>
    <t>B-dul M. Viteazul nr. 56/A</t>
  </si>
  <si>
    <t>Bara Lajos 0747-784897</t>
  </si>
  <si>
    <t>Szilágysomlyó</t>
  </si>
  <si>
    <t>Simion Bărnuţiu Főkollégium</t>
  </si>
  <si>
    <t xml:space="preserve">Kovács István  </t>
  </si>
  <si>
    <t>Aligazgató Úr</t>
  </si>
  <si>
    <t>0260-678235</t>
  </si>
  <si>
    <t>0260-678372</t>
  </si>
  <si>
    <t>str. 1 Decembrie 1918 nr. 49B</t>
  </si>
  <si>
    <t>Kovács István 0744-706633</t>
  </si>
  <si>
    <t>e-mail cím: kovacsocsy@yahoo.com</t>
  </si>
  <si>
    <t>Ioan Ossian Iskolaközpont</t>
  </si>
  <si>
    <t>0260-678350</t>
  </si>
  <si>
    <t>str. Simion Barnutiu nr. 1</t>
  </si>
  <si>
    <t>Birtalan Otto 0742085843</t>
  </si>
  <si>
    <t>Gheorghe Sincai Pedagógiai Líceum</t>
  </si>
  <si>
    <t>Bántó Eszter</t>
  </si>
  <si>
    <t>0260-662199</t>
  </si>
  <si>
    <t>0260-610423</t>
  </si>
  <si>
    <t>Str. Crisan nr. 15/A</t>
  </si>
  <si>
    <t>Bántó Eszter - 0742239492</t>
  </si>
  <si>
    <t>Szilágycseh</t>
  </si>
  <si>
    <t>Gheorghe Pop de Băseşti Iskolaközpont</t>
  </si>
  <si>
    <t>Bogya György</t>
  </si>
  <si>
    <t>0260-650382</t>
  </si>
  <si>
    <t>0360-811599</t>
  </si>
  <si>
    <t xml:space="preserve">Str. Libertatii Nr. 8 </t>
  </si>
  <si>
    <t>Bogya György-0744559313</t>
  </si>
  <si>
    <t>Nagybánya</t>
  </si>
  <si>
    <t>Németh László Elméleti Líceum</t>
  </si>
  <si>
    <t xml:space="preserve">Dr. Váradi Izabella  </t>
  </si>
  <si>
    <t>0262-213586</t>
  </si>
  <si>
    <t>str. Luminişului nr. 1</t>
  </si>
  <si>
    <t>Dr. Váradi Izabella  0745227704</t>
  </si>
  <si>
    <t>Mmarossziget</t>
  </si>
  <si>
    <t>Leowey Klára Elméleti Líceum</t>
  </si>
  <si>
    <t xml:space="preserve">Béres Ildikó  </t>
  </si>
  <si>
    <t>0262-311085</t>
  </si>
  <si>
    <t>str. 22. Decembrie 1989 nr. 2</t>
  </si>
  <si>
    <t>Nagyenyed</t>
  </si>
  <si>
    <t>Bethlen Gábor Kollégium</t>
  </si>
  <si>
    <t xml:space="preserve">Szőcs Ildikó  </t>
  </si>
  <si>
    <t>0258-861947</t>
  </si>
  <si>
    <t>str. Bethlen Gábor nr.1</t>
  </si>
  <si>
    <t>Szőcs Ildikó  0742026814, 0731026814,Turzai Melánia - 0741195761</t>
  </si>
  <si>
    <t>János Zsigmond Unitárius Kollégium</t>
  </si>
  <si>
    <t xml:space="preserve">Popa Márta  </t>
  </si>
  <si>
    <t>0264-598043</t>
  </si>
  <si>
    <t>B-dul 21 Decembrie nr. 9</t>
  </si>
  <si>
    <t>Solymosi Zsolt, aligazgató
0743218208</t>
  </si>
  <si>
    <t>Székelyhíd</t>
  </si>
  <si>
    <t>Petőfi Sándor Elméleti Líceum</t>
  </si>
  <si>
    <t xml:space="preserve">Kozma Sándor </t>
  </si>
  <si>
    <t>0259-352539</t>
  </si>
  <si>
    <t>str. Dunarii 57</t>
  </si>
  <si>
    <t>Aligazgató úrral egyeztettem: 0773370184</t>
  </si>
  <si>
    <t>8-kor indul Szatmárról</t>
  </si>
  <si>
    <t>Margitta</t>
  </si>
  <si>
    <t>Horváth János Iskolaközpont</t>
  </si>
  <si>
    <t xml:space="preserve">Nagy Gabriella   </t>
  </si>
  <si>
    <t>0359-434010</t>
  </si>
  <si>
    <t>0359-434050</t>
  </si>
  <si>
    <t>Str. 1 Decembrie nr. 5</t>
  </si>
  <si>
    <t>Nagy Gabriella 0745 650 987</t>
  </si>
  <si>
    <t>Nagykároly</t>
  </si>
  <si>
    <t>Elméleti Líceum</t>
  </si>
  <si>
    <t xml:space="preserve">Zsidó Sándor </t>
  </si>
  <si>
    <t>0261-861684</t>
  </si>
  <si>
    <t>0361-401283</t>
  </si>
  <si>
    <t>str. Ignisului nr. 20</t>
  </si>
  <si>
    <t>Zsidó Sándor - 0726 244792</t>
  </si>
  <si>
    <t>Kalazanci Szent József Római Katolikus Iskolaközpont</t>
  </si>
  <si>
    <t xml:space="preserve">Kocsis Alíz </t>
  </si>
  <si>
    <t>0261-861826</t>
  </si>
  <si>
    <t>0261-861827</t>
  </si>
  <si>
    <t>Str. I. Maniu Nr. 1</t>
  </si>
  <si>
    <t>Kocsis Aliz - 0733606212</t>
  </si>
  <si>
    <t>Érmihályfalva</t>
  </si>
  <si>
    <t>Mezőgazdasági Főgimnázium</t>
  </si>
  <si>
    <t xml:space="preserve">Zeffer Timea Erzsébet </t>
  </si>
  <si>
    <t>0259-355321</t>
  </si>
  <si>
    <t>Str. Hunyadi Mátyás nr.43</t>
  </si>
  <si>
    <t>Zeffer Timea Erzsébet 0748563121</t>
  </si>
  <si>
    <t>Szatmár</t>
  </si>
  <si>
    <t>Kölcsey Ferenc Főgimnázium</t>
  </si>
  <si>
    <t>Pataki Enikő 0725-920763</t>
  </si>
  <si>
    <t>0371-381750</t>
  </si>
  <si>
    <t>0372-874617</t>
  </si>
  <si>
    <t>str. George Cosbuc 2</t>
  </si>
  <si>
    <t>Bálint Zsuzsa aligazgató assszony - 0728957227</t>
  </si>
  <si>
    <t>Református Gimnázium</t>
  </si>
  <si>
    <t>Szilágyi Éva</t>
  </si>
  <si>
    <t>0261-710635</t>
  </si>
  <si>
    <t>pţ. Jean Calvin nr. 2</t>
  </si>
  <si>
    <t>Szilágyi Éva  0724 047 692</t>
  </si>
  <si>
    <t>George E Palade Élelmiszeripari Iskolaközpont</t>
  </si>
  <si>
    <t xml:space="preserve">Buda Ildikó  </t>
  </si>
  <si>
    <t>0261-716237</t>
  </si>
  <si>
    <t>Str. Crizantemei nr. 3</t>
  </si>
  <si>
    <t>Buda Ildikó: 0726371440</t>
  </si>
  <si>
    <t>Aurel Popp Művészeti Líceum</t>
  </si>
  <si>
    <t>Pop Krisztián igazgató, Bertók Adalbert aligazgató</t>
  </si>
  <si>
    <t>0261-716123</t>
  </si>
  <si>
    <t>Piata Pacii nr. 10</t>
  </si>
  <si>
    <t xml:space="preserve">Varga Diána - 0742293623 </t>
  </si>
  <si>
    <t>Hám János Római Katolikus Iskolaközpont</t>
  </si>
  <si>
    <t xml:space="preserve">Ádámkó István Csaba  </t>
  </si>
  <si>
    <t>0261-717180</t>
  </si>
  <si>
    <t>str. 1 Dec. 1918 nr. 2</t>
  </si>
  <si>
    <t>Dr. FRIGY Szabolcs-István nevelési igazgató - frigyszabi@yahoo.com, 0742261913</t>
  </si>
  <si>
    <t>Szalonta</t>
  </si>
  <si>
    <t>Arany János Iskolaközpont</t>
  </si>
  <si>
    <t xml:space="preserve">Mészár Julianna  </t>
  </si>
  <si>
    <t>0359-405134</t>
  </si>
  <si>
    <t>0259-405134</t>
  </si>
  <si>
    <t>str. 7 iunie 1944 nr. 2.</t>
  </si>
  <si>
    <t>Várad</t>
  </si>
  <si>
    <t>Ady Endre Líceum</t>
  </si>
  <si>
    <t xml:space="preserve">Vad Márta  </t>
  </si>
  <si>
    <t>0359-410587</t>
  </si>
  <si>
    <t>0259-431787</t>
  </si>
  <si>
    <t>str. Moscovei nr. 1</t>
  </si>
  <si>
    <t>Tódor Éva: 0770113627</t>
  </si>
  <si>
    <t>Lórántffy Zsuzsánna Református Gimnázium</t>
  </si>
  <si>
    <t>Zsíros Anikó</t>
  </si>
  <si>
    <t>str. Andrei Saguna 1.</t>
  </si>
  <si>
    <t>Zsíros Anikó: 0724493999</t>
  </si>
  <si>
    <t>Iosif Vulcan Főkollégium</t>
  </si>
  <si>
    <t>0359-410550</t>
  </si>
  <si>
    <t>str. Jean Calvin, nr.3</t>
  </si>
  <si>
    <t>Nagy Enikő - 0742314723</t>
  </si>
  <si>
    <t>Mihai Eminescu Pedagógiai Líceum</t>
  </si>
  <si>
    <t xml:space="preserve">Hochhauser Enikő  </t>
  </si>
  <si>
    <t>0259-430944</t>
  </si>
  <si>
    <t>0259-430945</t>
  </si>
  <si>
    <t>Str. Roman Ciorogariu nr. 18.</t>
  </si>
  <si>
    <t>Hochhauser Enikő 0742879853</t>
  </si>
  <si>
    <t>Szent László Római Katolikus Gimnázium</t>
  </si>
  <si>
    <t xml:space="preserve">Zalder Éva Mária  </t>
  </si>
  <si>
    <t>0259-413677</t>
  </si>
  <si>
    <t>0359-411121</t>
  </si>
  <si>
    <t>Partenie Cosma nr. 3-7</t>
  </si>
  <si>
    <t>Déva</t>
  </si>
  <si>
    <t>Téglás Gábor Iskolacsoport</t>
  </si>
  <si>
    <t xml:space="preserve">Kocsis Attila Levente  </t>
  </si>
  <si>
    <t>0254-228080</t>
  </si>
  <si>
    <t>aleea. Anemonelor nr. 57/A</t>
  </si>
  <si>
    <t>Kocsis Attila 0745892923</t>
  </si>
  <si>
    <t>Á</t>
  </si>
  <si>
    <t>Arad</t>
  </si>
  <si>
    <t>0257-210002</t>
  </si>
  <si>
    <t>0257-210151</t>
  </si>
  <si>
    <t>str. Vârful cu Dor nr. 22.</t>
  </si>
  <si>
    <t>Temesvár</t>
  </si>
  <si>
    <t>Bartók Béla Elméleti Líceum</t>
  </si>
  <si>
    <t xml:space="preserve">Dr. Erdei Ildikó  </t>
  </si>
  <si>
    <t>0256-493031</t>
  </si>
  <si>
    <t>0256-221273</t>
  </si>
  <si>
    <t xml:space="preserve">B-dul Regele Carol I 13. </t>
  </si>
  <si>
    <t>Erdei Ildikó  0723 162 440</t>
  </si>
  <si>
    <t xml:space="preserve">Jakab Ilona  </t>
  </si>
  <si>
    <t>0256-201986</t>
  </si>
  <si>
    <t>0256-295777</t>
  </si>
  <si>
    <t>P-ta Regina Maria 1.</t>
  </si>
  <si>
    <t>Titkárság</t>
  </si>
  <si>
    <t>Hadnagy Éva</t>
  </si>
  <si>
    <t>Aligazgató Asszony: Spier Tünde: 0724057563</t>
  </si>
  <si>
    <t>Csíky Gergely Főgimnázium</t>
  </si>
  <si>
    <t>gravlm_gravlm@yahoo.com","gravlm_gravlm@yahoo.com")</t>
  </si>
  <si>
    <t>secretarham@gmail.com","secretarham@gmail.com")</t>
  </si>
  <si>
    <t xml:space="preserve">licreformat@gmail.com </t>
  </si>
  <si>
    <t xml:space="preserve"> mindig hétfőre tervezzük őket, mert akkor van náluk csendes nap</t>
  </si>
  <si>
    <t>bara_lajos_istvan@yahoo.com</t>
  </si>
  <si>
    <t>Szalontai róbert: szalontair@yahoo.com, 0748050885</t>
  </si>
  <si>
    <t xml:space="preserve">Vigyünk vetítőt és hangfalat </t>
  </si>
  <si>
    <t xml:space="preserve"> </t>
  </si>
  <si>
    <t>liceulalimentar@gmail.com.</t>
  </si>
  <si>
    <t>Habermüller Eleonóra: habernori@yahoo.com, 0745325257</t>
  </si>
  <si>
    <t>Szamosújvári Magyar Tannyelvű Líceum</t>
  </si>
  <si>
    <t>Timsa Ildikó</t>
  </si>
  <si>
    <t>Strada Fermei nr.35</t>
  </si>
  <si>
    <t>Székely Melinda - 0723668730</t>
  </si>
  <si>
    <t>Fogadnak</t>
  </si>
  <si>
    <t>Pénteken felhívni</t>
  </si>
  <si>
    <t>I</t>
  </si>
  <si>
    <t>Ellenőrzés van náluk, kell találjunk egy másik időpontot</t>
  </si>
  <si>
    <t>Áttetették péntekre (nov.18), 11 órától</t>
  </si>
  <si>
    <t>Fogadnak-díszterem</t>
  </si>
  <si>
    <t>Pénteken viszahívni</t>
  </si>
  <si>
    <t>bodeagheorghe@gmail.com</t>
  </si>
  <si>
    <t>vibll@yahoo.com</t>
  </si>
  <si>
    <t>Pénteken visszahívni</t>
  </si>
  <si>
    <t>Hétfőn telefonálni</t>
  </si>
  <si>
    <t>Gerhardinum Római Katolikus Líceum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</si>
</sst>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rgb="FF000000"/>
      <name val="Calibri"/>
    </font>
    <font>
      <b/>
      <sz val="12"/>
      <color rgb="FFFFFFFF"/>
      <name val="Arial Narrow"/>
      <family val="2"/>
    </font>
    <font>
      <sz val="12"/>
      <color rgb="FF000000"/>
      <name val="Arial Narrow"/>
      <family val="2"/>
    </font>
    <font>
      <u/>
      <sz val="9"/>
      <color rgb="FF0000FF"/>
      <name val="Calibri"/>
      <family val="2"/>
    </font>
    <font>
      <u/>
      <sz val="12"/>
      <color rgb="FF000000"/>
      <name val="Arial Narrow"/>
      <family val="2"/>
    </font>
    <font>
      <u/>
      <sz val="9"/>
      <color rgb="FF0000FF"/>
      <name val="Calibri"/>
      <family val="2"/>
    </font>
    <font>
      <u/>
      <sz val="12"/>
      <color rgb="FF000000"/>
      <name val="Arial Narrow"/>
      <family val="2"/>
    </font>
    <font>
      <u/>
      <sz val="12"/>
      <color rgb="FF000000"/>
      <name val="Arial Narrow"/>
      <family val="2"/>
    </font>
    <font>
      <u/>
      <sz val="9"/>
      <color rgb="FF0000FF"/>
      <name val="Calibri"/>
      <family val="2"/>
    </font>
    <font>
      <u/>
      <sz val="12"/>
      <color rgb="FF000000"/>
      <name val="Arial Narrow"/>
      <family val="2"/>
    </font>
    <font>
      <u/>
      <sz val="9"/>
      <color rgb="FF0000FF"/>
      <name val="Calibri"/>
      <family val="2"/>
    </font>
    <font>
      <u/>
      <sz val="12"/>
      <color rgb="FF000000"/>
      <name val="Arial Narrow"/>
      <family val="2"/>
    </font>
    <font>
      <u/>
      <sz val="9"/>
      <color rgb="FF0000FF"/>
      <name val="Calibri"/>
      <family val="2"/>
    </font>
    <font>
      <u/>
      <sz val="12"/>
      <color rgb="FF000000"/>
      <name val="Arial Narrow"/>
      <family val="2"/>
    </font>
    <font>
      <u/>
      <sz val="12"/>
      <color rgb="FF000000"/>
      <name val="Arial Narrow"/>
      <family val="2"/>
    </font>
    <font>
      <u/>
      <sz val="9"/>
      <color rgb="FF0000FF"/>
      <name val="Calibri"/>
      <family val="2"/>
    </font>
    <font>
      <u/>
      <sz val="12"/>
      <color rgb="FF000000"/>
      <name val="Arial Narrow"/>
      <family val="2"/>
    </font>
    <font>
      <u/>
      <sz val="12"/>
      <color rgb="FF000000"/>
      <name val="Arial Narrow"/>
      <family val="2"/>
    </font>
    <font>
      <sz val="12"/>
      <color rgb="FF000000"/>
      <name val="Arial Narrow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9BBB59"/>
        <bgColor rgb="FF9BBB59"/>
      </patternFill>
    </fill>
    <fill>
      <patternFill patternType="solid">
        <fgColor rgb="FF6FA8DC"/>
        <bgColor rgb="FF6FA8DC"/>
      </patternFill>
    </fill>
    <fill>
      <patternFill patternType="solid">
        <fgColor rgb="FF76923C"/>
        <bgColor rgb="FF76923C"/>
      </patternFill>
    </fill>
    <fill>
      <patternFill patternType="solid">
        <fgColor rgb="FFD99594"/>
        <bgColor rgb="FFD99594"/>
      </patternFill>
    </fill>
    <fill>
      <patternFill patternType="solid">
        <fgColor rgb="FFFFFF00"/>
        <bgColor rgb="FFFFFF00"/>
      </patternFill>
    </fill>
    <fill>
      <patternFill patternType="solid">
        <fgColor rgb="FFB4A7D6"/>
        <bgColor rgb="FFB4A7D6"/>
      </patternFill>
    </fill>
    <fill>
      <patternFill patternType="solid">
        <fgColor rgb="FFD9D9D9"/>
        <bgColor rgb="FFD9D9D9"/>
      </patternFill>
    </fill>
    <fill>
      <patternFill patternType="solid">
        <fgColor rgb="FFFF00FF"/>
        <bgColor rgb="FFFF00FF"/>
      </patternFill>
    </fill>
    <fill>
      <patternFill patternType="solid">
        <fgColor rgb="FF9FC5E8"/>
        <bgColor rgb="FF9FC5E8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Font="1"/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20" fontId="2" fillId="7" borderId="5" xfId="0" applyNumberFormat="1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14" fillId="9" borderId="5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15" fillId="9" borderId="5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20" fontId="2" fillId="9" borderId="5" xfId="0" applyNumberFormat="1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17" fillId="10" borderId="8" xfId="0" applyFont="1" applyFill="1" applyBorder="1" applyAlignment="1">
      <alignment horizontal="center" vertical="center" wrapText="1"/>
    </xf>
    <xf numFmtId="0" fontId="2" fillId="10" borderId="9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0" fillId="0" borderId="0" xfId="0" applyFont="1"/>
    <xf numFmtId="0" fontId="2" fillId="4" borderId="5" xfId="0" applyNumberFormat="1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 vertical="center" wrapText="1"/>
    </xf>
    <xf numFmtId="0" fontId="18" fillId="6" borderId="5" xfId="0" applyFont="1" applyFill="1" applyBorder="1" applyAlignment="1">
      <alignment horizontal="center" vertical="center" wrapText="1"/>
    </xf>
    <xf numFmtId="0" fontId="2" fillId="8" borderId="5" xfId="0" applyNumberFormat="1" applyFont="1" applyFill="1" applyBorder="1" applyAlignment="1">
      <alignment horizontal="center" vertical="center" wrapText="1"/>
    </xf>
    <xf numFmtId="0" fontId="18" fillId="8" borderId="5" xfId="0" applyFont="1" applyFill="1" applyBorder="1" applyAlignment="1">
      <alignment horizontal="center" vertical="center" wrapText="1"/>
    </xf>
    <xf numFmtId="0" fontId="18" fillId="8" borderId="6" xfId="0" applyFont="1" applyFill="1" applyBorder="1" applyAlignment="1">
      <alignment horizontal="center" vertical="center" wrapText="1"/>
    </xf>
    <xf numFmtId="0" fontId="18" fillId="9" borderId="5" xfId="0" applyFont="1" applyFill="1" applyBorder="1" applyAlignment="1">
      <alignment horizontal="center" vertical="center" wrapText="1"/>
    </xf>
    <xf numFmtId="0" fontId="18" fillId="10" borderId="5" xfId="0" applyFont="1" applyFill="1" applyBorder="1" applyAlignment="1">
      <alignment horizontal="center" vertical="center" wrapText="1"/>
    </xf>
    <xf numFmtId="0" fontId="18" fillId="10" borderId="4" xfId="0" applyFont="1" applyFill="1" applyBorder="1" applyAlignment="1">
      <alignment horizontal="center" vertical="center" wrapText="1"/>
    </xf>
    <xf numFmtId="0" fontId="18" fillId="10" borderId="6" xfId="0" applyFont="1" applyFill="1" applyBorder="1" applyAlignment="1">
      <alignment horizontal="center" vertical="center" wrapText="1"/>
    </xf>
    <xf numFmtId="0" fontId="18" fillId="10" borderId="8" xfId="0" applyFont="1" applyFill="1" applyBorder="1" applyAlignment="1">
      <alignment horizontal="center" vertical="center" wrapText="1"/>
    </xf>
    <xf numFmtId="0" fontId="18" fillId="7" borderId="6" xfId="0" applyFont="1" applyFill="1" applyBorder="1" applyAlignment="1">
      <alignment horizontal="center" vertical="center" wrapText="1"/>
    </xf>
    <xf numFmtId="0" fontId="18" fillId="7" borderId="5" xfId="0" applyFont="1" applyFill="1" applyBorder="1" applyAlignment="1">
      <alignment horizontal="center" vertical="center" wrapText="1"/>
    </xf>
    <xf numFmtId="0" fontId="20" fillId="7" borderId="5" xfId="1" applyFont="1" applyFill="1" applyBorder="1" applyAlignment="1" applyProtection="1">
      <alignment horizontal="center" vertical="center" wrapText="1"/>
    </xf>
    <xf numFmtId="0" fontId="20" fillId="8" borderId="5" xfId="1" applyFont="1" applyFill="1" applyBorder="1" applyAlignment="1" applyProtection="1">
      <alignment horizontal="center" vertical="center" wrapText="1"/>
    </xf>
    <xf numFmtId="0" fontId="18" fillId="9" borderId="6" xfId="0" applyFont="1" applyFill="1" applyBorder="1" applyAlignment="1">
      <alignment horizontal="center" vertical="center" wrapText="1"/>
    </xf>
    <xf numFmtId="0" fontId="20" fillId="9" borderId="5" xfId="1" applyFont="1" applyFill="1" applyBorder="1" applyAlignment="1" applyProtection="1">
      <alignment horizontal="center" vertical="center" wrapText="1"/>
    </xf>
    <xf numFmtId="0" fontId="19" fillId="5" borderId="5" xfId="1" applyFill="1" applyBorder="1" applyAlignment="1" applyProtection="1">
      <alignment horizontal="center" vertical="center" wrapText="1"/>
    </xf>
    <xf numFmtId="0" fontId="19" fillId="8" borderId="5" xfId="1" applyFill="1" applyBorder="1" applyAlignment="1" applyProtection="1">
      <alignment horizontal="center" vertical="center" wrapText="1"/>
    </xf>
    <xf numFmtId="0" fontId="19" fillId="6" borderId="5" xfId="1" applyFill="1" applyBorder="1" applyAlignment="1" applyProtection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athory_kvar@yahoo.com" TargetMode="External"/><Relationship Id="rId13" Type="http://schemas.openxmlformats.org/officeDocument/2006/relationships/hyperlink" Target="mailto:gsbasesti@yahoo.com" TargetMode="External"/><Relationship Id="rId18" Type="http://schemas.openxmlformats.org/officeDocument/2006/relationships/hyperlink" Target="mailto:liceulsacueni@gmail.com" TargetMode="External"/><Relationship Id="rId26" Type="http://schemas.openxmlformats.org/officeDocument/2006/relationships/hyperlink" Target="mailto:licartasatumare@yahoo.com" TargetMode="External"/><Relationship Id="rId39" Type="http://schemas.openxmlformats.org/officeDocument/2006/relationships/hyperlink" Target="mailto:bodeagheorghe@gmail.com" TargetMode="External"/><Relationship Id="rId3" Type="http://schemas.openxmlformats.org/officeDocument/2006/relationships/hyperlink" Target="mailto:info@kollegium.ro" TargetMode="External"/><Relationship Id="rId21" Type="http://schemas.openxmlformats.org/officeDocument/2006/relationships/hyperlink" Target="mailto:calasantius@yahoo.com" TargetMode="External"/><Relationship Id="rId34" Type="http://schemas.openxmlformats.org/officeDocument/2006/relationships/hyperlink" Target="mailto:csikyg@yahoo.com" TargetMode="External"/><Relationship Id="rId7" Type="http://schemas.openxmlformats.org/officeDocument/2006/relationships/hyperlink" Target="mailto:office@ogoga.ro" TargetMode="External"/><Relationship Id="rId12" Type="http://schemas.openxmlformats.org/officeDocument/2006/relationships/hyperlink" Target="mailto:pedagogic_zalau@yahoo.com" TargetMode="External"/><Relationship Id="rId17" Type="http://schemas.openxmlformats.org/officeDocument/2006/relationships/hyperlink" Target="mailto:liceul.unitarian@yahoo.com" TargetMode="External"/><Relationship Id="rId25" Type="http://schemas.openxmlformats.org/officeDocument/2006/relationships/hyperlink" Target="mailto:liceulalimentar@gmail.com." TargetMode="External"/><Relationship Id="rId33" Type="http://schemas.openxmlformats.org/officeDocument/2006/relationships/hyperlink" Target="mailto:itey_kal@yahoo.com" TargetMode="External"/><Relationship Id="rId38" Type="http://schemas.openxmlformats.org/officeDocument/2006/relationships/hyperlink" Target="mailto:bara_lajos_istvan@yahoo.com" TargetMode="External"/><Relationship Id="rId2" Type="http://schemas.openxmlformats.org/officeDocument/2006/relationships/hyperlink" Target="mailto:josikamiklos@yahoo.com" TargetMode="External"/><Relationship Id="rId16" Type="http://schemas.openxmlformats.org/officeDocument/2006/relationships/hyperlink" Target="mailto:bgk@bethlengabor.ro" TargetMode="External"/><Relationship Id="rId20" Type="http://schemas.openxmlformats.org/officeDocument/2006/relationships/hyperlink" Target="mailto:teoretic_carei@yahoo.com" TargetMode="External"/><Relationship Id="rId29" Type="http://schemas.openxmlformats.org/officeDocument/2006/relationships/hyperlink" Target="mailto:litadyendre@yahoo.com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mailto:andrei_muresanu_dej@yahoo.com" TargetMode="External"/><Relationship Id="rId6" Type="http://schemas.openxmlformats.org/officeDocument/2006/relationships/hyperlink" Target="mailto:brassai.samuel.cluj@gmail.com" TargetMode="External"/><Relationship Id="rId11" Type="http://schemas.openxmlformats.org/officeDocument/2006/relationships/hyperlink" Target="mailto:grupsj@yahoo.com" TargetMode="External"/><Relationship Id="rId24" Type="http://schemas.openxmlformats.org/officeDocument/2006/relationships/hyperlink" Target="mailto:liceulreformatsm@yahoo.com" TargetMode="External"/><Relationship Id="rId32" Type="http://schemas.openxmlformats.org/officeDocument/2006/relationships/hyperlink" Target="mailto:licromcat@rdslink.ro" TargetMode="External"/><Relationship Id="rId37" Type="http://schemas.openxmlformats.org/officeDocument/2006/relationships/hyperlink" Target="mailto:licreformat@gmail.com" TargetMode="External"/><Relationship Id="rId40" Type="http://schemas.openxmlformats.org/officeDocument/2006/relationships/hyperlink" Target="mailto:vibll@yahoo.com" TargetMode="External"/><Relationship Id="rId5" Type="http://schemas.openxmlformats.org/officeDocument/2006/relationships/hyperlink" Target="mailto:ghibu_cj@yahoo.com" TargetMode="External"/><Relationship Id="rId15" Type="http://schemas.openxmlformats.org/officeDocument/2006/relationships/hyperlink" Target="mailto:contact@leowey.ro" TargetMode="External"/><Relationship Id="rId23" Type="http://schemas.openxmlformats.org/officeDocument/2006/relationships/hyperlink" Target="mailto:kolcseyferenc@rocketmail.com" TargetMode="External"/><Relationship Id="rId28" Type="http://schemas.openxmlformats.org/officeDocument/2006/relationships/hyperlink" Target="mailto:gsaranyjanos@yahoo.com" TargetMode="External"/><Relationship Id="rId36" Type="http://schemas.openxmlformats.org/officeDocument/2006/relationships/hyperlink" Target="mailto:gerhardinum@yahoo.com" TargetMode="External"/><Relationship Id="rId10" Type="http://schemas.openxmlformats.org/officeDocument/2006/relationships/hyperlink" Target="mailto:cnsb_simleu@yahoo.com" TargetMode="External"/><Relationship Id="rId19" Type="http://schemas.openxmlformats.org/officeDocument/2006/relationships/hyperlink" Target="mailto:gshorvathjanosik@yahoo.com" TargetMode="External"/><Relationship Id="rId31" Type="http://schemas.openxmlformats.org/officeDocument/2006/relationships/hyperlink" Target="mailto:cn.eminescu@yahoo.com" TargetMode="External"/><Relationship Id="rId4" Type="http://schemas.openxmlformats.org/officeDocument/2006/relationships/hyperlink" Target="mailto:apaczaicj@gmail.com" TargetMode="External"/><Relationship Id="rId9" Type="http://schemas.openxmlformats.org/officeDocument/2006/relationships/hyperlink" Target="mailto:liceulreformat@yahoo.com" TargetMode="External"/><Relationship Id="rId14" Type="http://schemas.openxmlformats.org/officeDocument/2006/relationships/hyperlink" Target="mailto:nlaszlo1@yahoo.com" TargetMode="External"/><Relationship Id="rId22" Type="http://schemas.openxmlformats.org/officeDocument/2006/relationships/hyperlink" Target="mailto:gravlm_gravlm@yahoo.com%22,%22gravlm_gravlm@yahoo.com%22)" TargetMode="External"/><Relationship Id="rId27" Type="http://schemas.openxmlformats.org/officeDocument/2006/relationships/hyperlink" Target="mailto:secretarham@gmail.com%22,%22secretarham@gmail.com%22)" TargetMode="External"/><Relationship Id="rId30" Type="http://schemas.openxmlformats.org/officeDocument/2006/relationships/hyperlink" Target="mailto:pedagogic_vulcan@yahoo.com" TargetMode="External"/><Relationship Id="rId35" Type="http://schemas.openxmlformats.org/officeDocument/2006/relationships/hyperlink" Target="mailto:bartok@bartok.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tabSelected="1" topLeftCell="A25" workbookViewId="0">
      <selection activeCell="D5" sqref="D5:D39"/>
    </sheetView>
  </sheetViews>
  <sheetFormatPr defaultColWidth="15.140625" defaultRowHeight="15" customHeight="1" x14ac:dyDescent="0.25"/>
  <cols>
    <col min="1" max="1" width="16.7109375" customWidth="1"/>
    <col min="2" max="2" width="40.42578125" customWidth="1"/>
    <col min="3" max="3" width="20.7109375" customWidth="1"/>
    <col min="4" max="4" width="13.42578125" customWidth="1"/>
    <col min="5" max="5" width="10" customWidth="1"/>
    <col min="6" max="6" width="5.42578125" hidden="1" customWidth="1"/>
    <col min="7" max="7" width="34.140625" customWidth="1"/>
    <col min="8" max="8" width="35.7109375" customWidth="1"/>
    <col min="9" max="9" width="14.140625" customWidth="1"/>
    <col min="10" max="10" width="5.28515625" customWidth="1"/>
    <col min="11" max="11" width="6.140625" customWidth="1"/>
    <col min="12" max="12" width="7.28515625" customWidth="1"/>
    <col min="13" max="13" width="15.42578125" customWidth="1"/>
    <col min="14" max="14" width="35.85546875" customWidth="1"/>
    <col min="15" max="23" width="6.140625" customWidth="1"/>
    <col min="24" max="25" width="13.28515625" customWidth="1"/>
  </cols>
  <sheetData>
    <row r="1" spans="1:25" ht="15.7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4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4" t="s">
        <v>13</v>
      </c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47.25" x14ac:dyDescent="0.25">
      <c r="A2" s="6" t="s">
        <v>14</v>
      </c>
      <c r="B2" s="12" t="s">
        <v>251</v>
      </c>
      <c r="C2" s="12" t="s">
        <v>252</v>
      </c>
      <c r="D2" s="12" t="s">
        <v>28</v>
      </c>
      <c r="E2" s="12"/>
      <c r="F2" s="12"/>
      <c r="G2" s="8"/>
      <c r="H2" s="12" t="s">
        <v>253</v>
      </c>
      <c r="I2" s="9" t="s">
        <v>254</v>
      </c>
      <c r="J2" s="10">
        <v>14</v>
      </c>
      <c r="K2" s="10">
        <v>9</v>
      </c>
      <c r="L2" s="10" t="s">
        <v>16</v>
      </c>
      <c r="M2" s="10" t="s">
        <v>255</v>
      </c>
      <c r="N2" s="10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</row>
    <row r="3" spans="1:25" ht="31.5" customHeight="1" x14ac:dyDescent="0.25">
      <c r="A3" s="6" t="s">
        <v>17</v>
      </c>
      <c r="B3" s="7" t="s">
        <v>18</v>
      </c>
      <c r="C3" s="7" t="s">
        <v>19</v>
      </c>
      <c r="D3" s="7" t="s">
        <v>20</v>
      </c>
      <c r="E3" s="7" t="s">
        <v>21</v>
      </c>
      <c r="F3" s="7" t="s">
        <v>22</v>
      </c>
      <c r="G3" s="11" t="str">
        <f>HYPERLINK("mailto:andrei_muresanu_dej@yahoo.com","andrei_muresanu_dej@yahoo.com")</f>
        <v>andrei_muresanu_dej@yahoo.com</v>
      </c>
      <c r="H3" s="7" t="s">
        <v>23</v>
      </c>
      <c r="I3" s="9" t="s">
        <v>24</v>
      </c>
      <c r="J3" s="10">
        <v>14</v>
      </c>
      <c r="K3" s="7">
        <v>11</v>
      </c>
      <c r="L3" s="7" t="s">
        <v>16</v>
      </c>
      <c r="M3" s="12" t="s">
        <v>256</v>
      </c>
      <c r="N3" s="12" t="s">
        <v>246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31.5" customHeight="1" x14ac:dyDescent="0.25">
      <c r="A4" s="6" t="s">
        <v>25</v>
      </c>
      <c r="B4" s="7" t="s">
        <v>26</v>
      </c>
      <c r="C4" s="7" t="s">
        <v>27</v>
      </c>
      <c r="D4" s="7" t="s">
        <v>28</v>
      </c>
      <c r="E4" s="7" t="s">
        <v>29</v>
      </c>
      <c r="F4" s="7" t="s">
        <v>29</v>
      </c>
      <c r="G4" s="8" t="str">
        <f>HYPERLINK("mailto:josikamiklos@yahoo.com","josikamiklos@yahoo.com")</f>
        <v>josikamiklos@yahoo.com</v>
      </c>
      <c r="H4" s="7" t="s">
        <v>30</v>
      </c>
      <c r="I4" s="9" t="s">
        <v>31</v>
      </c>
      <c r="J4" s="10">
        <v>14</v>
      </c>
      <c r="K4" s="7">
        <v>14</v>
      </c>
      <c r="L4" s="12" t="s">
        <v>257</v>
      </c>
      <c r="M4" s="12" t="s">
        <v>255</v>
      </c>
      <c r="N4" s="12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126" customHeight="1" x14ac:dyDescent="0.25">
      <c r="A5" s="6" t="s">
        <v>32</v>
      </c>
      <c r="B5" s="7" t="s">
        <v>33</v>
      </c>
      <c r="C5" s="7" t="s">
        <v>34</v>
      </c>
      <c r="D5" s="7" t="s">
        <v>35</v>
      </c>
      <c r="E5" s="7" t="s">
        <v>36</v>
      </c>
      <c r="F5" s="7" t="s">
        <v>36</v>
      </c>
      <c r="G5" s="11" t="str">
        <f>HYPERLINK("mailto:info@kollegium.ro","info@kollegium.ro")</f>
        <v>info@kollegium.ro</v>
      </c>
      <c r="H5" s="7" t="s">
        <v>37</v>
      </c>
      <c r="I5" s="9" t="s">
        <v>38</v>
      </c>
      <c r="J5" s="10">
        <v>14</v>
      </c>
      <c r="K5" s="7">
        <v>13</v>
      </c>
      <c r="L5" s="7" t="s">
        <v>39</v>
      </c>
      <c r="M5" s="12" t="s">
        <v>244</v>
      </c>
      <c r="N5" s="7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63" x14ac:dyDescent="0.25">
      <c r="A6" s="13" t="s">
        <v>32</v>
      </c>
      <c r="B6" s="14" t="s">
        <v>40</v>
      </c>
      <c r="C6" s="14" t="s">
        <v>41</v>
      </c>
      <c r="D6" s="14" t="s">
        <v>35</v>
      </c>
      <c r="E6" s="14" t="s">
        <v>42</v>
      </c>
      <c r="F6" s="14" t="s">
        <v>43</v>
      </c>
      <c r="G6" s="15" t="str">
        <f>HYPERLINK("mailto:apaczaicj@gmail.com","apaczaicj@gmail.com")</f>
        <v>apaczaicj@gmail.com</v>
      </c>
      <c r="H6" s="14" t="s">
        <v>44</v>
      </c>
      <c r="I6" s="16" t="s">
        <v>45</v>
      </c>
      <c r="J6" s="14">
        <v>15</v>
      </c>
      <c r="K6" s="14" t="s">
        <v>46</v>
      </c>
      <c r="L6" s="14" t="s">
        <v>16</v>
      </c>
      <c r="M6" s="19" t="s">
        <v>258</v>
      </c>
      <c r="N6" s="14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31.5" customHeight="1" x14ac:dyDescent="0.25">
      <c r="A7" s="13" t="s">
        <v>32</v>
      </c>
      <c r="B7" s="14" t="s">
        <v>47</v>
      </c>
      <c r="C7" s="17" t="s">
        <v>48</v>
      </c>
      <c r="D7" s="17" t="s">
        <v>15</v>
      </c>
      <c r="E7" s="14" t="s">
        <v>49</v>
      </c>
      <c r="F7" s="14"/>
      <c r="G7" s="15" t="str">
        <f>HYPERLINK("mailto:ghibu_cj@yahoo.com","ghibu_cj@yahoo.com")</f>
        <v>ghibu_cj@yahoo.com</v>
      </c>
      <c r="H7" s="14" t="s">
        <v>50</v>
      </c>
      <c r="I7" s="16" t="s">
        <v>51</v>
      </c>
      <c r="J7" s="19">
        <v>15</v>
      </c>
      <c r="K7" s="14">
        <v>11</v>
      </c>
      <c r="L7" s="14" t="s">
        <v>16</v>
      </c>
      <c r="M7" s="19"/>
      <c r="N7" s="14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31.5" customHeight="1" x14ac:dyDescent="0.25">
      <c r="A8" s="13" t="s">
        <v>32</v>
      </c>
      <c r="B8" s="14" t="s">
        <v>52</v>
      </c>
      <c r="C8" s="14" t="s">
        <v>53</v>
      </c>
      <c r="D8" s="14" t="s">
        <v>28</v>
      </c>
      <c r="E8" s="14" t="s">
        <v>54</v>
      </c>
      <c r="F8" s="14" t="s">
        <v>55</v>
      </c>
      <c r="G8" s="18" t="str">
        <f>HYPERLINK("mailto:brassai.samuel.cluj@gmail.com","brassai.samuel.cluj@gmail.com")</f>
        <v>brassai.samuel.cluj@gmail.com</v>
      </c>
      <c r="H8" s="14" t="s">
        <v>56</v>
      </c>
      <c r="I8" s="16" t="s">
        <v>57</v>
      </c>
      <c r="J8" s="19">
        <v>15</v>
      </c>
      <c r="K8" s="14">
        <v>9</v>
      </c>
      <c r="L8" s="14" t="s">
        <v>39</v>
      </c>
      <c r="M8" s="19" t="s">
        <v>255</v>
      </c>
      <c r="N8" s="14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63" x14ac:dyDescent="0.25">
      <c r="A9" s="13" t="s">
        <v>58</v>
      </c>
      <c r="B9" s="14" t="s">
        <v>59</v>
      </c>
      <c r="C9" s="14" t="s">
        <v>60</v>
      </c>
      <c r="D9" s="14" t="s">
        <v>15</v>
      </c>
      <c r="E9" s="14">
        <v>264354358</v>
      </c>
      <c r="F9" s="14" t="s">
        <v>61</v>
      </c>
      <c r="G9" s="18" t="str">
        <f>HYPERLINK("mailto:office@ogoga.ro","office@ogoga.ro ")</f>
        <v xml:space="preserve">office@ogoga.ro </v>
      </c>
      <c r="H9" s="14" t="s">
        <v>62</v>
      </c>
      <c r="I9" s="16" t="s">
        <v>63</v>
      </c>
      <c r="J9" s="19"/>
      <c r="K9" s="14"/>
      <c r="L9" s="19" t="s">
        <v>257</v>
      </c>
      <c r="M9" s="19" t="s">
        <v>259</v>
      </c>
      <c r="N9" s="19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31.5" customHeight="1" x14ac:dyDescent="0.25">
      <c r="A10" s="13" t="s">
        <v>32</v>
      </c>
      <c r="B10" s="14" t="s">
        <v>64</v>
      </c>
      <c r="C10" s="14" t="s">
        <v>65</v>
      </c>
      <c r="D10" s="14" t="s">
        <v>28</v>
      </c>
      <c r="E10" s="14" t="s">
        <v>66</v>
      </c>
      <c r="F10" s="14" t="s">
        <v>66</v>
      </c>
      <c r="G10" s="18" t="str">
        <f>HYPERLINK("mailto:bathory_kvar@yahoo.com","bathory_kvar@yahoo.com")</f>
        <v>bathory_kvar@yahoo.com</v>
      </c>
      <c r="H10" s="14" t="s">
        <v>67</v>
      </c>
      <c r="I10" s="16" t="s">
        <v>68</v>
      </c>
      <c r="J10" s="19">
        <v>15</v>
      </c>
      <c r="K10" s="63">
        <v>11</v>
      </c>
      <c r="L10" s="64" t="s">
        <v>39</v>
      </c>
      <c r="M10" s="19" t="s">
        <v>260</v>
      </c>
      <c r="N10" s="19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ht="94.5" customHeight="1" x14ac:dyDescent="0.25">
      <c r="A11" s="20" t="s">
        <v>69</v>
      </c>
      <c r="B11" s="21" t="s">
        <v>70</v>
      </c>
      <c r="C11" s="21" t="s">
        <v>71</v>
      </c>
      <c r="D11" s="21" t="s">
        <v>35</v>
      </c>
      <c r="E11" s="21" t="s">
        <v>72</v>
      </c>
      <c r="F11" s="21"/>
      <c r="G11" s="22" t="str">
        <f>HYPERLINK("mailto:liceulreformat@yahoo.com","liceulreformat@yahoo.com")</f>
        <v>liceulreformat@yahoo.com</v>
      </c>
      <c r="H11" s="65" t="s">
        <v>73</v>
      </c>
      <c r="I11" s="23" t="s">
        <v>74</v>
      </c>
      <c r="J11" s="21">
        <v>16</v>
      </c>
      <c r="K11" s="21">
        <v>9</v>
      </c>
      <c r="L11" s="24" t="s">
        <v>16</v>
      </c>
      <c r="M11" s="82" t="s">
        <v>245</v>
      </c>
      <c r="N11" s="24" t="s">
        <v>261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ht="31.5" customHeight="1" x14ac:dyDescent="0.25">
      <c r="A12" s="20" t="s">
        <v>75</v>
      </c>
      <c r="B12" s="21" t="s">
        <v>76</v>
      </c>
      <c r="C12" s="21" t="s">
        <v>77</v>
      </c>
      <c r="D12" s="21" t="s">
        <v>78</v>
      </c>
      <c r="E12" s="21" t="s">
        <v>79</v>
      </c>
      <c r="F12" s="21" t="s">
        <v>80</v>
      </c>
      <c r="G12" s="25" t="str">
        <f>HYPERLINK("mailto:cnsb_simleu@yahoo.com","cnsb_simleu@yahoo.com")</f>
        <v>cnsb_simleu@yahoo.com</v>
      </c>
      <c r="H12" s="21" t="s">
        <v>81</v>
      </c>
      <c r="I12" s="66" t="s">
        <v>82</v>
      </c>
      <c r="J12" s="24">
        <v>16</v>
      </c>
      <c r="K12" s="21">
        <v>12</v>
      </c>
      <c r="L12" s="24" t="s">
        <v>257</v>
      </c>
      <c r="M12" s="65" t="s">
        <v>83</v>
      </c>
      <c r="N12" s="24" t="s">
        <v>247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31.5" customHeight="1" x14ac:dyDescent="0.25">
      <c r="A13" s="20" t="s">
        <v>75</v>
      </c>
      <c r="B13" s="21" t="s">
        <v>84</v>
      </c>
      <c r="C13" s="21"/>
      <c r="D13" s="21"/>
      <c r="E13" s="21" t="s">
        <v>85</v>
      </c>
      <c r="F13" s="21" t="s">
        <v>85</v>
      </c>
      <c r="G13" s="22" t="str">
        <f>HYPERLINK("mailto:grupsj@yahoo.com","grupsj@yahoo.com")</f>
        <v>grupsj@yahoo.com</v>
      </c>
      <c r="H13" s="21" t="s">
        <v>86</v>
      </c>
      <c r="I13" s="23" t="s">
        <v>87</v>
      </c>
      <c r="J13" s="24">
        <v>16</v>
      </c>
      <c r="K13" s="21">
        <v>14</v>
      </c>
      <c r="L13" s="24" t="s">
        <v>257</v>
      </c>
      <c r="M13" s="21"/>
      <c r="N13" s="21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ht="47.25" customHeight="1" x14ac:dyDescent="0.25">
      <c r="A14" s="20" t="s">
        <v>69</v>
      </c>
      <c r="B14" s="21" t="s">
        <v>88</v>
      </c>
      <c r="C14" s="21" t="s">
        <v>89</v>
      </c>
      <c r="D14" s="21" t="s">
        <v>15</v>
      </c>
      <c r="E14" s="21" t="s">
        <v>90</v>
      </c>
      <c r="F14" s="21" t="s">
        <v>91</v>
      </c>
      <c r="G14" s="22" t="str">
        <f>HYPERLINK("mailto:pedagogic_zalau@yahoo.com","pedagogic_zalau@yahoo.com")</f>
        <v>pedagogic_zalau@yahoo.com</v>
      </c>
      <c r="H14" s="21" t="s">
        <v>92</v>
      </c>
      <c r="I14" s="23" t="s">
        <v>93</v>
      </c>
      <c r="J14" s="24">
        <v>16</v>
      </c>
      <c r="K14" s="21">
        <v>11</v>
      </c>
      <c r="L14" s="24" t="s">
        <v>16</v>
      </c>
      <c r="M14" s="24" t="s">
        <v>255</v>
      </c>
      <c r="N14" s="21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ht="31.5" customHeight="1" x14ac:dyDescent="0.25">
      <c r="A15" s="20" t="s">
        <v>94</v>
      </c>
      <c r="B15" s="21" t="s">
        <v>95</v>
      </c>
      <c r="C15" s="24" t="s">
        <v>96</v>
      </c>
      <c r="D15" s="21" t="s">
        <v>78</v>
      </c>
      <c r="E15" s="21" t="s">
        <v>97</v>
      </c>
      <c r="F15" s="21" t="s">
        <v>98</v>
      </c>
      <c r="G15" s="22" t="str">
        <f>HYPERLINK("mailto:gsbasesti@yahoo.com","gsbasesti@yahoo.com")</f>
        <v>gsbasesti@yahoo.com</v>
      </c>
      <c r="H15" s="21" t="s">
        <v>99</v>
      </c>
      <c r="I15" s="66" t="s">
        <v>100</v>
      </c>
      <c r="J15" s="24">
        <v>16</v>
      </c>
      <c r="K15" s="21">
        <v>12</v>
      </c>
      <c r="L15" s="21" t="s">
        <v>39</v>
      </c>
      <c r="M15" s="24" t="s">
        <v>255</v>
      </c>
      <c r="N15" s="82" t="s">
        <v>262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ht="63" customHeight="1" x14ac:dyDescent="0.25">
      <c r="A16" s="26" t="s">
        <v>101</v>
      </c>
      <c r="B16" s="27" t="s">
        <v>102</v>
      </c>
      <c r="C16" s="27" t="s">
        <v>103</v>
      </c>
      <c r="D16" s="27" t="s">
        <v>28</v>
      </c>
      <c r="E16" s="27" t="s">
        <v>104</v>
      </c>
      <c r="F16" s="27"/>
      <c r="G16" s="28" t="str">
        <f>HYPERLINK("mailto:nlaszlo1@yahoo.com","nlaszlo1@yahoo.com")</f>
        <v>nlaszlo1@yahoo.com</v>
      </c>
      <c r="H16" s="27" t="s">
        <v>105</v>
      </c>
      <c r="I16" s="29" t="s">
        <v>106</v>
      </c>
      <c r="J16" s="27">
        <v>17</v>
      </c>
      <c r="K16" s="27">
        <v>9</v>
      </c>
      <c r="L16" s="30" t="s">
        <v>257</v>
      </c>
      <c r="M16" s="84" t="s">
        <v>263</v>
      </c>
      <c r="N16" s="67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ht="31.5" customHeight="1" x14ac:dyDescent="0.25">
      <c r="A17" s="26" t="s">
        <v>107</v>
      </c>
      <c r="B17" s="27" t="s">
        <v>108</v>
      </c>
      <c r="C17" s="27" t="s">
        <v>109</v>
      </c>
      <c r="D17" s="27" t="s">
        <v>28</v>
      </c>
      <c r="E17" s="27" t="s">
        <v>110</v>
      </c>
      <c r="F17" s="27"/>
      <c r="G17" s="28" t="str">
        <f>HYPERLINK("mailto:contact@leowey.ro","contact@leowey.ro ")</f>
        <v xml:space="preserve">contact@leowey.ro </v>
      </c>
      <c r="H17" s="27" t="s">
        <v>111</v>
      </c>
      <c r="I17" s="29"/>
      <c r="J17" s="30">
        <v>17</v>
      </c>
      <c r="K17" s="27">
        <v>13</v>
      </c>
      <c r="L17" s="30" t="s">
        <v>257</v>
      </c>
      <c r="M17" s="30" t="s">
        <v>255</v>
      </c>
      <c r="N17" s="30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ht="94.5" customHeight="1" x14ac:dyDescent="0.25">
      <c r="A18" s="26" t="s">
        <v>112</v>
      </c>
      <c r="B18" s="27" t="s">
        <v>113</v>
      </c>
      <c r="C18" s="27" t="s">
        <v>114</v>
      </c>
      <c r="D18" s="27" t="s">
        <v>28</v>
      </c>
      <c r="E18" s="27" t="s">
        <v>115</v>
      </c>
      <c r="F18" s="27"/>
      <c r="G18" s="31" t="str">
        <f>HYPERLINK("mailto:bgk@bethlengabor.ro","bgk@bethlengabor.ro")</f>
        <v>bgk@bethlengabor.ro</v>
      </c>
      <c r="H18" s="27" t="s">
        <v>116</v>
      </c>
      <c r="I18" s="29" t="s">
        <v>117</v>
      </c>
      <c r="J18" s="30">
        <v>17</v>
      </c>
      <c r="K18" s="27">
        <v>10</v>
      </c>
      <c r="L18" s="27" t="s">
        <v>16</v>
      </c>
      <c r="M18" s="30" t="s">
        <v>264</v>
      </c>
      <c r="N18" s="27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ht="31.5" customHeight="1" x14ac:dyDescent="0.25">
      <c r="A19" s="26" t="s">
        <v>32</v>
      </c>
      <c r="B19" s="27" t="s">
        <v>118</v>
      </c>
      <c r="C19" s="27" t="s">
        <v>119</v>
      </c>
      <c r="D19" s="27" t="s">
        <v>28</v>
      </c>
      <c r="E19" s="27" t="s">
        <v>120</v>
      </c>
      <c r="F19" s="27" t="s">
        <v>120</v>
      </c>
      <c r="G19" s="28" t="str">
        <f>HYPERLINK("mailto:liceul.unitarian@yahoo.com","liceul.unitarian@yahoo.com")</f>
        <v>liceul.unitarian@yahoo.com</v>
      </c>
      <c r="H19" s="27" t="s">
        <v>121</v>
      </c>
      <c r="I19" s="29" t="s">
        <v>122</v>
      </c>
      <c r="J19" s="30">
        <v>17</v>
      </c>
      <c r="K19" s="27">
        <v>10</v>
      </c>
      <c r="L19" s="27" t="s">
        <v>39</v>
      </c>
      <c r="M19" s="30" t="s">
        <v>265</v>
      </c>
      <c r="N19" s="27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ht="31.5" customHeight="1" x14ac:dyDescent="0.25">
      <c r="A20" s="32" t="s">
        <v>123</v>
      </c>
      <c r="B20" s="33" t="s">
        <v>124</v>
      </c>
      <c r="C20" s="34" t="s">
        <v>125</v>
      </c>
      <c r="D20" s="34" t="s">
        <v>78</v>
      </c>
      <c r="E20" s="33" t="s">
        <v>126</v>
      </c>
      <c r="F20" s="33" t="s">
        <v>126</v>
      </c>
      <c r="G20" s="35" t="str">
        <f>HYPERLINK("mailto:liceulsacueni@gmail.com","liceulsacueni@gmail.com")</f>
        <v>liceulsacueni@gmail.com</v>
      </c>
      <c r="H20" s="33" t="s">
        <v>127</v>
      </c>
      <c r="I20" s="76" t="s">
        <v>128</v>
      </c>
      <c r="J20" s="33">
        <v>21</v>
      </c>
      <c r="K20" s="33">
        <v>10</v>
      </c>
      <c r="L20" s="34" t="s">
        <v>257</v>
      </c>
      <c r="M20" s="77" t="s">
        <v>255</v>
      </c>
      <c r="N20" s="33" t="s">
        <v>129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ht="31.5" customHeight="1" x14ac:dyDescent="0.25">
      <c r="A21" s="32" t="s">
        <v>130</v>
      </c>
      <c r="B21" s="34" t="s">
        <v>131</v>
      </c>
      <c r="C21" s="33" t="s">
        <v>132</v>
      </c>
      <c r="D21" s="33" t="s">
        <v>28</v>
      </c>
      <c r="E21" s="33" t="s">
        <v>133</v>
      </c>
      <c r="F21" s="33" t="s">
        <v>134</v>
      </c>
      <c r="G21" s="35" t="str">
        <f>HYPERLINK("mailto:gshorvathjanosik@yahoo.com","gshorvathjanosik@yahoo.com")</f>
        <v>gshorvathjanosik@yahoo.com</v>
      </c>
      <c r="H21" s="33" t="s">
        <v>135</v>
      </c>
      <c r="I21" s="36" t="s">
        <v>136</v>
      </c>
      <c r="J21" s="34">
        <v>21</v>
      </c>
      <c r="K21" s="37">
        <v>0.52083333333333337</v>
      </c>
      <c r="L21" s="34" t="s">
        <v>257</v>
      </c>
      <c r="M21" s="34"/>
      <c r="N21" s="33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ht="31.5" customHeight="1" x14ac:dyDescent="0.25">
      <c r="A22" s="32" t="s">
        <v>137</v>
      </c>
      <c r="B22" s="33" t="s">
        <v>138</v>
      </c>
      <c r="C22" s="33" t="s">
        <v>139</v>
      </c>
      <c r="D22" s="33" t="s">
        <v>35</v>
      </c>
      <c r="E22" s="33" t="s">
        <v>140</v>
      </c>
      <c r="F22" s="33" t="s">
        <v>141</v>
      </c>
      <c r="G22" s="35" t="str">
        <f>HYPERLINK("mailto:teoretic_carei@yahoo.com","teoretic_carei@yahoo.com")</f>
        <v>teoretic_carei@yahoo.com</v>
      </c>
      <c r="H22" s="33" t="s">
        <v>142</v>
      </c>
      <c r="I22" s="36" t="s">
        <v>143</v>
      </c>
      <c r="J22" s="34">
        <v>21</v>
      </c>
      <c r="K22" s="33">
        <v>10</v>
      </c>
      <c r="L22" s="33" t="s">
        <v>16</v>
      </c>
      <c r="M22" s="34"/>
      <c r="N22" s="34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ht="47.25" customHeight="1" x14ac:dyDescent="0.25">
      <c r="A23" s="32" t="s">
        <v>137</v>
      </c>
      <c r="B23" s="34" t="s">
        <v>144</v>
      </c>
      <c r="C23" s="34" t="s">
        <v>145</v>
      </c>
      <c r="D23" s="34" t="s">
        <v>28</v>
      </c>
      <c r="E23" s="33" t="s">
        <v>146</v>
      </c>
      <c r="F23" s="33" t="s">
        <v>147</v>
      </c>
      <c r="G23" s="38" t="str">
        <f>HYPERLINK("mailto:calasantius@yahoo.com","calasantius@yahoo.com")</f>
        <v>calasantius@yahoo.com</v>
      </c>
      <c r="H23" s="33" t="s">
        <v>148</v>
      </c>
      <c r="I23" s="76" t="s">
        <v>149</v>
      </c>
      <c r="J23" s="34">
        <v>21</v>
      </c>
      <c r="K23" s="33">
        <v>12</v>
      </c>
      <c r="L23" s="33" t="s">
        <v>16</v>
      </c>
      <c r="M23" s="77"/>
      <c r="N23" s="33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ht="31.5" customHeight="1" x14ac:dyDescent="0.25">
      <c r="A24" s="32" t="s">
        <v>150</v>
      </c>
      <c r="B24" s="34" t="s">
        <v>151</v>
      </c>
      <c r="C24" s="34" t="s">
        <v>152</v>
      </c>
      <c r="D24" s="33" t="s">
        <v>15</v>
      </c>
      <c r="E24" s="33" t="s">
        <v>153</v>
      </c>
      <c r="F24" s="33" t="s">
        <v>153</v>
      </c>
      <c r="G24" s="78" t="s">
        <v>241</v>
      </c>
      <c r="H24" s="33" t="s">
        <v>154</v>
      </c>
      <c r="I24" s="76" t="s">
        <v>155</v>
      </c>
      <c r="J24" s="34">
        <v>21</v>
      </c>
      <c r="K24" s="34">
        <v>12</v>
      </c>
      <c r="L24" s="33" t="s">
        <v>39</v>
      </c>
      <c r="M24" s="34"/>
      <c r="N24" s="33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ht="31.5" customHeight="1" x14ac:dyDescent="0.25">
      <c r="A25" s="39" t="s">
        <v>156</v>
      </c>
      <c r="B25" s="43" t="s">
        <v>157</v>
      </c>
      <c r="C25" s="40" t="s">
        <v>158</v>
      </c>
      <c r="D25" s="40" t="s">
        <v>28</v>
      </c>
      <c r="E25" s="40" t="s">
        <v>159</v>
      </c>
      <c r="F25" s="40" t="s">
        <v>160</v>
      </c>
      <c r="G25" s="41" t="str">
        <f>HYPERLINK("mailto:kolcseyferenc@rocketmail.com","kolcseyferenc@rocketmail.com")</f>
        <v>kolcseyferenc@rocketmail.com</v>
      </c>
      <c r="H25" s="40" t="s">
        <v>161</v>
      </c>
      <c r="I25" s="70" t="s">
        <v>162</v>
      </c>
      <c r="J25" s="40">
        <v>22</v>
      </c>
      <c r="K25" s="40">
        <v>9</v>
      </c>
      <c r="L25" s="40" t="s">
        <v>16</v>
      </c>
      <c r="M25" s="43"/>
      <c r="N25" s="40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ht="31.5" customHeight="1" x14ac:dyDescent="0.25">
      <c r="A26" s="39" t="s">
        <v>156</v>
      </c>
      <c r="B26" s="40" t="s">
        <v>163</v>
      </c>
      <c r="C26" s="40" t="s">
        <v>164</v>
      </c>
      <c r="D26" s="40" t="s">
        <v>28</v>
      </c>
      <c r="E26" s="40" t="s">
        <v>165</v>
      </c>
      <c r="F26" s="40" t="s">
        <v>165</v>
      </c>
      <c r="G26" s="41" t="str">
        <f>HYPERLINK("mailto:liceulreformatsm@yahoo.com","liceulreformatsm@yahoo.com")</f>
        <v>liceulreformatsm@yahoo.com</v>
      </c>
      <c r="H26" s="43" t="s">
        <v>166</v>
      </c>
      <c r="I26" s="70" t="s">
        <v>167</v>
      </c>
      <c r="J26" s="43">
        <v>22</v>
      </c>
      <c r="K26" s="40">
        <v>11</v>
      </c>
      <c r="L26" s="40" t="s">
        <v>16</v>
      </c>
      <c r="M26" s="43"/>
      <c r="N26" s="40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ht="47.25" customHeight="1" x14ac:dyDescent="0.25">
      <c r="A27" s="39" t="s">
        <v>156</v>
      </c>
      <c r="B27" s="43" t="s">
        <v>168</v>
      </c>
      <c r="C27" s="40" t="s">
        <v>169</v>
      </c>
      <c r="D27" s="40" t="s">
        <v>15</v>
      </c>
      <c r="E27" s="40" t="s">
        <v>170</v>
      </c>
      <c r="F27" s="40" t="s">
        <v>170</v>
      </c>
      <c r="G27" s="83" t="s">
        <v>249</v>
      </c>
      <c r="H27" s="40" t="s">
        <v>171</v>
      </c>
      <c r="I27" s="42" t="s">
        <v>172</v>
      </c>
      <c r="J27" s="43">
        <v>22</v>
      </c>
      <c r="K27" s="40">
        <v>9</v>
      </c>
      <c r="L27" s="40" t="s">
        <v>39</v>
      </c>
      <c r="M27" s="69" t="s">
        <v>248</v>
      </c>
      <c r="N27" s="43" t="s">
        <v>250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ht="63" customHeight="1" x14ac:dyDescent="0.25">
      <c r="A28" s="39" t="s">
        <v>156</v>
      </c>
      <c r="B28" s="40" t="s">
        <v>173</v>
      </c>
      <c r="C28" s="43" t="s">
        <v>174</v>
      </c>
      <c r="D28" s="40"/>
      <c r="E28" s="40" t="s">
        <v>175</v>
      </c>
      <c r="F28" s="40" t="s">
        <v>175</v>
      </c>
      <c r="G28" s="41" t="str">
        <f>HYPERLINK("mailto:licartasatumare@yahoo.com","licartasatumare@yahoo.com")</f>
        <v>licartasatumare@yahoo.com</v>
      </c>
      <c r="H28" s="40" t="s">
        <v>176</v>
      </c>
      <c r="I28" s="42" t="s">
        <v>177</v>
      </c>
      <c r="J28" s="43">
        <v>22</v>
      </c>
      <c r="K28" s="40">
        <v>11</v>
      </c>
      <c r="L28" s="40" t="s">
        <v>39</v>
      </c>
      <c r="M28" s="40"/>
      <c r="N28" s="40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ht="47.25" customHeight="1" x14ac:dyDescent="0.25">
      <c r="A29" s="39" t="s">
        <v>156</v>
      </c>
      <c r="B29" s="43" t="s">
        <v>178</v>
      </c>
      <c r="C29" s="40" t="s">
        <v>179</v>
      </c>
      <c r="D29" s="40" t="s">
        <v>35</v>
      </c>
      <c r="E29" s="40" t="s">
        <v>180</v>
      </c>
      <c r="F29" s="40" t="s">
        <v>180</v>
      </c>
      <c r="G29" s="79" t="s">
        <v>242</v>
      </c>
      <c r="H29" s="40" t="s">
        <v>181</v>
      </c>
      <c r="I29" s="70" t="s">
        <v>182</v>
      </c>
      <c r="J29" s="43">
        <v>22</v>
      </c>
      <c r="K29" s="68">
        <v>12</v>
      </c>
      <c r="L29" s="43" t="s">
        <v>257</v>
      </c>
      <c r="M29" s="69"/>
      <c r="N29" s="40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31.5" customHeight="1" x14ac:dyDescent="0.25">
      <c r="A30" s="44" t="s">
        <v>183</v>
      </c>
      <c r="B30" s="71" t="s">
        <v>184</v>
      </c>
      <c r="C30" s="45" t="s">
        <v>185</v>
      </c>
      <c r="D30" s="45" t="s">
        <v>28</v>
      </c>
      <c r="E30" s="45" t="s">
        <v>186</v>
      </c>
      <c r="F30" s="45" t="s">
        <v>187</v>
      </c>
      <c r="G30" s="46" t="str">
        <f>HYPERLINK("mailto:gsaranyjanos@yahoo.com","gsaranyjanos@yahoo.com")</f>
        <v>gsaranyjanos@yahoo.com</v>
      </c>
      <c r="H30" s="45" t="s">
        <v>188</v>
      </c>
      <c r="I30" s="80" t="s">
        <v>68</v>
      </c>
      <c r="J30" s="45">
        <v>23</v>
      </c>
      <c r="K30" s="48">
        <v>13</v>
      </c>
      <c r="L30" s="48" t="s">
        <v>257</v>
      </c>
      <c r="M30" s="48"/>
      <c r="N30" s="4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ht="47.25" x14ac:dyDescent="0.25">
      <c r="A31" s="44" t="s">
        <v>189</v>
      </c>
      <c r="B31" s="45" t="s">
        <v>190</v>
      </c>
      <c r="C31" s="48" t="s">
        <v>191</v>
      </c>
      <c r="D31" s="45" t="s">
        <v>28</v>
      </c>
      <c r="E31" s="45" t="s">
        <v>192</v>
      </c>
      <c r="F31" s="45" t="s">
        <v>193</v>
      </c>
      <c r="G31" s="49" t="str">
        <f>HYPERLINK("mailto:litadyendre@yahoo.com","litadyendre@yahoo.com")</f>
        <v>litadyendre@yahoo.com</v>
      </c>
      <c r="H31" s="45" t="s">
        <v>194</v>
      </c>
      <c r="I31" s="50" t="s">
        <v>195</v>
      </c>
      <c r="J31" s="48">
        <v>23</v>
      </c>
      <c r="K31" s="51">
        <v>0.39583333333333331</v>
      </c>
      <c r="L31" s="45" t="s">
        <v>16</v>
      </c>
      <c r="M31" s="48"/>
      <c r="N31" s="4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ht="47.25" customHeight="1" x14ac:dyDescent="0.25">
      <c r="A32" s="44" t="s">
        <v>189</v>
      </c>
      <c r="B32" s="71" t="s">
        <v>196</v>
      </c>
      <c r="C32" s="48" t="s">
        <v>197</v>
      </c>
      <c r="D32" s="45" t="s">
        <v>28</v>
      </c>
      <c r="E32" s="48">
        <v>359410624</v>
      </c>
      <c r="F32" s="45"/>
      <c r="G32" s="81" t="s">
        <v>243</v>
      </c>
      <c r="H32" s="45" t="s">
        <v>198</v>
      </c>
      <c r="I32" s="50" t="s">
        <v>199</v>
      </c>
      <c r="J32" s="48">
        <v>23</v>
      </c>
      <c r="K32" s="45">
        <v>11</v>
      </c>
      <c r="L32" s="45" t="s">
        <v>16</v>
      </c>
      <c r="M32" s="48"/>
      <c r="N32" s="4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ht="31.5" customHeight="1" x14ac:dyDescent="0.25">
      <c r="A33" s="44" t="s">
        <v>189</v>
      </c>
      <c r="B33" s="45" t="s">
        <v>200</v>
      </c>
      <c r="C33" s="45"/>
      <c r="D33" s="45"/>
      <c r="E33" s="45" t="s">
        <v>201</v>
      </c>
      <c r="F33" s="45" t="s">
        <v>201</v>
      </c>
      <c r="G33" s="46" t="str">
        <f>HYPERLINK("mailto:pedagogic_vulcan@yahoo.com","pedagogic_vulcan@yahoo.com")</f>
        <v>pedagogic_vulcan@yahoo.com</v>
      </c>
      <c r="H33" s="45" t="s">
        <v>202</v>
      </c>
      <c r="I33" s="47" t="s">
        <v>203</v>
      </c>
      <c r="J33" s="48">
        <v>23</v>
      </c>
      <c r="K33" s="45">
        <v>13</v>
      </c>
      <c r="L33" s="45" t="s">
        <v>16</v>
      </c>
      <c r="M33" s="45"/>
      <c r="N33" s="4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ht="31.5" customHeight="1" x14ac:dyDescent="0.25">
      <c r="A34" s="44" t="s">
        <v>189</v>
      </c>
      <c r="B34" s="71" t="s">
        <v>204</v>
      </c>
      <c r="C34" s="71" t="s">
        <v>205</v>
      </c>
      <c r="D34" s="45" t="s">
        <v>15</v>
      </c>
      <c r="E34" s="45" t="s">
        <v>206</v>
      </c>
      <c r="F34" s="45" t="s">
        <v>207</v>
      </c>
      <c r="G34" s="46" t="str">
        <f>HYPERLINK("mailto:cn.eminescu@yahoo.com","cn.eminescu@yahoo.com")</f>
        <v>cn.eminescu@yahoo.com</v>
      </c>
      <c r="H34" s="45" t="s">
        <v>208</v>
      </c>
      <c r="I34" s="47" t="s">
        <v>209</v>
      </c>
      <c r="J34" s="48">
        <v>23</v>
      </c>
      <c r="K34" s="45">
        <v>9</v>
      </c>
      <c r="L34" s="45" t="s">
        <v>39</v>
      </c>
      <c r="M34" s="71"/>
      <c r="N34" s="4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ht="31.5" customHeight="1" x14ac:dyDescent="0.25">
      <c r="A35" s="44" t="s">
        <v>189</v>
      </c>
      <c r="B35" s="71" t="s">
        <v>210</v>
      </c>
      <c r="C35" s="45" t="s">
        <v>211</v>
      </c>
      <c r="D35" s="45" t="s">
        <v>28</v>
      </c>
      <c r="E35" s="45" t="s">
        <v>212</v>
      </c>
      <c r="F35" s="45" t="s">
        <v>213</v>
      </c>
      <c r="G35" s="46" t="str">
        <f>HYPERLINK("mailto:licromcat@rdslink.ro","licromcat@rdslink.ro")</f>
        <v>licromcat@rdslink.ro</v>
      </c>
      <c r="H35" s="45" t="s">
        <v>214</v>
      </c>
      <c r="I35" s="47"/>
      <c r="J35" s="48">
        <v>23</v>
      </c>
      <c r="K35" s="45">
        <v>11</v>
      </c>
      <c r="L35" s="45" t="s">
        <v>39</v>
      </c>
      <c r="M35" s="45"/>
      <c r="N35" s="4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ht="31.5" customHeight="1" x14ac:dyDescent="0.25">
      <c r="A36" s="52" t="s">
        <v>215</v>
      </c>
      <c r="B36" s="72" t="s">
        <v>216</v>
      </c>
      <c r="C36" s="53" t="s">
        <v>217</v>
      </c>
      <c r="D36" s="53" t="s">
        <v>35</v>
      </c>
      <c r="E36" s="53" t="s">
        <v>218</v>
      </c>
      <c r="F36" s="53"/>
      <c r="G36" s="54" t="str">
        <f>HYPERLINK("mailto:itey_kal@yahoo.com","itey_kal@yahoo.com")</f>
        <v>itey_kal@yahoo.com</v>
      </c>
      <c r="H36" s="55" t="s">
        <v>219</v>
      </c>
      <c r="I36" s="74" t="s">
        <v>220</v>
      </c>
      <c r="J36" s="53">
        <v>24</v>
      </c>
      <c r="K36" s="53">
        <v>11</v>
      </c>
      <c r="L36" s="53" t="s">
        <v>221</v>
      </c>
      <c r="M36" s="55"/>
      <c r="N36" s="53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ht="31.5" customHeight="1" x14ac:dyDescent="0.25">
      <c r="A37" s="73" t="s">
        <v>222</v>
      </c>
      <c r="B37" s="72" t="s">
        <v>240</v>
      </c>
      <c r="C37" s="72" t="s">
        <v>238</v>
      </c>
      <c r="D37" s="72" t="s">
        <v>28</v>
      </c>
      <c r="E37" s="53" t="s">
        <v>223</v>
      </c>
      <c r="F37" s="53" t="s">
        <v>224</v>
      </c>
      <c r="G37" s="54" t="str">
        <f>HYPERLINK("mailto:csikyg@yahoo.com","csikyg@yahoo.com")</f>
        <v>csikyg@yahoo.com</v>
      </c>
      <c r="H37" s="72" t="s">
        <v>225</v>
      </c>
      <c r="I37" s="74" t="s">
        <v>239</v>
      </c>
      <c r="J37" s="55">
        <v>24</v>
      </c>
      <c r="K37" s="53">
        <v>9</v>
      </c>
      <c r="L37" s="55" t="s">
        <v>257</v>
      </c>
      <c r="M37" s="55"/>
      <c r="N37" s="53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ht="31.5" customHeight="1" x14ac:dyDescent="0.25">
      <c r="A38" s="52" t="s">
        <v>226</v>
      </c>
      <c r="B38" s="72" t="s">
        <v>227</v>
      </c>
      <c r="C38" s="53" t="s">
        <v>228</v>
      </c>
      <c r="D38" s="53" t="s">
        <v>28</v>
      </c>
      <c r="E38" s="53" t="s">
        <v>229</v>
      </c>
      <c r="F38" s="53" t="s">
        <v>230</v>
      </c>
      <c r="G38" s="54" t="str">
        <f>HYPERLINK("mailto:bartok@bartok.ro","bartok@bartok.ro")</f>
        <v>bartok@bartok.ro</v>
      </c>
      <c r="H38" s="53" t="s">
        <v>231</v>
      </c>
      <c r="I38" s="56" t="s">
        <v>232</v>
      </c>
      <c r="J38" s="55">
        <v>24</v>
      </c>
      <c r="K38" s="53">
        <v>12</v>
      </c>
      <c r="L38" s="55" t="s">
        <v>257</v>
      </c>
      <c r="M38" s="55"/>
      <c r="N38" s="53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31.5" customHeight="1" x14ac:dyDescent="0.25">
      <c r="A39" s="57" t="s">
        <v>226</v>
      </c>
      <c r="B39" s="75" t="s">
        <v>266</v>
      </c>
      <c r="C39" s="58" t="s">
        <v>233</v>
      </c>
      <c r="D39" s="58" t="s">
        <v>28</v>
      </c>
      <c r="E39" s="58" t="s">
        <v>234</v>
      </c>
      <c r="F39" s="58" t="s">
        <v>235</v>
      </c>
      <c r="G39" s="59" t="str">
        <f>HYPERLINK("mailto:gerhardinum@yahoo.com","gerhardinum@yahoo.com")</f>
        <v>gerhardinum@yahoo.com</v>
      </c>
      <c r="H39" s="58" t="s">
        <v>236</v>
      </c>
      <c r="I39" s="60" t="s">
        <v>237</v>
      </c>
      <c r="J39" s="55">
        <v>24</v>
      </c>
      <c r="K39" s="58">
        <v>14</v>
      </c>
      <c r="L39" s="61" t="s">
        <v>257</v>
      </c>
      <c r="M39" s="61"/>
      <c r="N39" s="58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x14ac:dyDescent="0.25">
      <c r="A40" s="62"/>
      <c r="B40" s="62"/>
      <c r="C40" s="62"/>
      <c r="D40" s="62"/>
      <c r="E40" s="62"/>
      <c r="F40" s="62"/>
      <c r="G40" s="62"/>
      <c r="H40" s="62"/>
      <c r="I40" s="62"/>
      <c r="J40" s="5"/>
      <c r="K40" s="5"/>
      <c r="L40" s="5"/>
      <c r="M40" s="62"/>
      <c r="N40" s="62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</row>
    <row r="211" spans="1:25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</row>
    <row r="212" spans="1:25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</row>
    <row r="213" spans="1:25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</row>
    <row r="214" spans="1:25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</row>
    <row r="215" spans="1:25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</row>
    <row r="216" spans="1:25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</row>
    <row r="217" spans="1:25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</row>
    <row r="218" spans="1:25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</row>
    <row r="219" spans="1:25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</row>
    <row r="220" spans="1:25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</row>
    <row r="221" spans="1:25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</row>
    <row r="222" spans="1:25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</row>
    <row r="223" spans="1:25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</row>
    <row r="224" spans="1:25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</row>
    <row r="225" spans="1:25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</row>
    <row r="226" spans="1:25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</row>
    <row r="227" spans="1:25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</row>
    <row r="228" spans="1:25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</row>
    <row r="229" spans="1:25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</row>
    <row r="230" spans="1:25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</row>
    <row r="231" spans="1:25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</row>
    <row r="232" spans="1:25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</row>
    <row r="233" spans="1:25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</row>
    <row r="234" spans="1:25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</row>
    <row r="235" spans="1:25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 spans="1:25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</row>
    <row r="237" spans="1:25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</row>
    <row r="238" spans="1:25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</row>
    <row r="239" spans="1:25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</row>
    <row r="240" spans="1:25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</row>
    <row r="241" spans="1:25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</row>
    <row r="242" spans="1:25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</row>
    <row r="243" spans="1:25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</row>
    <row r="244" spans="1:25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</row>
    <row r="245" spans="1:25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</row>
    <row r="246" spans="1:25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</row>
    <row r="247" spans="1:25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</row>
    <row r="248" spans="1:25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</row>
    <row r="249" spans="1:25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</row>
    <row r="250" spans="1:25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</row>
    <row r="251" spans="1:25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</row>
    <row r="252" spans="1:25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</row>
    <row r="253" spans="1:25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</row>
    <row r="254" spans="1:25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</row>
    <row r="255" spans="1:25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</row>
    <row r="256" spans="1:25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</row>
    <row r="257" spans="1:25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</row>
    <row r="258" spans="1:25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</row>
    <row r="259" spans="1:25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</row>
    <row r="260" spans="1:25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</row>
    <row r="261" spans="1:25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</row>
    <row r="262" spans="1:25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</row>
    <row r="263" spans="1:25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</row>
    <row r="264" spans="1:25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</row>
    <row r="265" spans="1:25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</row>
    <row r="266" spans="1:25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</row>
    <row r="267" spans="1:25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</row>
    <row r="268" spans="1:25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</row>
    <row r="269" spans="1:25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</row>
    <row r="270" spans="1:25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</row>
    <row r="271" spans="1:25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</row>
    <row r="272" spans="1:25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</row>
    <row r="273" spans="1:25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</row>
    <row r="274" spans="1:25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</row>
    <row r="275" spans="1:25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</row>
    <row r="276" spans="1:25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</row>
    <row r="277" spans="1:25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</row>
    <row r="278" spans="1:25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</row>
    <row r="279" spans="1:25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</row>
    <row r="280" spans="1:25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</row>
    <row r="281" spans="1:25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</row>
    <row r="282" spans="1:25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</row>
    <row r="283" spans="1:25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</row>
    <row r="284" spans="1:25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</row>
    <row r="285" spans="1:25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</row>
    <row r="286" spans="1:25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</row>
    <row r="287" spans="1:25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</row>
    <row r="288" spans="1:25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</row>
    <row r="289" spans="1:25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</row>
    <row r="290" spans="1:25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</row>
    <row r="291" spans="1:25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</row>
    <row r="292" spans="1:25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</row>
    <row r="293" spans="1:25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</row>
    <row r="294" spans="1:25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</row>
    <row r="295" spans="1:25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</row>
    <row r="296" spans="1:25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</row>
    <row r="297" spans="1:25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</row>
    <row r="298" spans="1:25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</row>
    <row r="299" spans="1:25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</row>
    <row r="300" spans="1:25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</row>
    <row r="301" spans="1:25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</row>
    <row r="302" spans="1:25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</row>
    <row r="303" spans="1:25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</row>
    <row r="304" spans="1:25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</row>
    <row r="305" spans="1:25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</row>
    <row r="306" spans="1:25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</row>
    <row r="307" spans="1:25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</row>
    <row r="308" spans="1:25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</row>
    <row r="309" spans="1:25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</row>
    <row r="310" spans="1:25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</row>
    <row r="311" spans="1:25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</row>
    <row r="312" spans="1:25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</row>
    <row r="313" spans="1:25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</row>
    <row r="314" spans="1:25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</row>
    <row r="315" spans="1:25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</row>
    <row r="316" spans="1:25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</row>
    <row r="317" spans="1:25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</row>
    <row r="318" spans="1:25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</row>
    <row r="319" spans="1:25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</row>
    <row r="320" spans="1:25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</row>
    <row r="321" spans="1:25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</row>
    <row r="322" spans="1:25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</row>
    <row r="323" spans="1:25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 spans="1:25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 spans="1:25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6" spans="1:25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</row>
    <row r="327" spans="1:25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</row>
    <row r="328" spans="1:25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</row>
    <row r="329" spans="1:25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</row>
    <row r="330" spans="1:25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</row>
    <row r="331" spans="1:25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</row>
    <row r="332" spans="1:25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</row>
    <row r="333" spans="1:25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</row>
    <row r="334" spans="1:25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</row>
    <row r="335" spans="1:25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</row>
    <row r="336" spans="1:25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</row>
    <row r="337" spans="1:25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</row>
    <row r="338" spans="1:25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</row>
    <row r="339" spans="1:25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</row>
    <row r="340" spans="1:25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</row>
    <row r="341" spans="1:25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</row>
    <row r="342" spans="1:25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</row>
    <row r="343" spans="1:25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</row>
    <row r="344" spans="1:25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</row>
    <row r="345" spans="1:25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</row>
    <row r="346" spans="1:25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</row>
    <row r="347" spans="1:25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</row>
    <row r="348" spans="1:25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</row>
    <row r="349" spans="1:25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</row>
    <row r="350" spans="1:25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</row>
    <row r="351" spans="1:25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</row>
    <row r="352" spans="1:25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</row>
    <row r="353" spans="1:25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</row>
    <row r="354" spans="1:25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</row>
    <row r="355" spans="1:25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</row>
    <row r="356" spans="1:25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</row>
    <row r="357" spans="1:25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</row>
    <row r="358" spans="1:25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</row>
    <row r="359" spans="1:25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</row>
    <row r="360" spans="1:25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</row>
    <row r="361" spans="1:25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</row>
    <row r="362" spans="1:25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</row>
    <row r="363" spans="1:25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</row>
    <row r="364" spans="1:25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</row>
    <row r="365" spans="1:25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</row>
    <row r="366" spans="1:25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</row>
    <row r="367" spans="1:25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</row>
    <row r="368" spans="1:25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</row>
    <row r="369" spans="1:25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</row>
    <row r="370" spans="1:25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</row>
    <row r="371" spans="1:25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</row>
    <row r="372" spans="1:25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</row>
    <row r="373" spans="1:25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</row>
    <row r="374" spans="1:25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</row>
    <row r="375" spans="1:25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</row>
    <row r="376" spans="1:25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</row>
    <row r="377" spans="1:25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</row>
    <row r="378" spans="1:25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</row>
    <row r="379" spans="1:25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</row>
    <row r="380" spans="1:25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</row>
    <row r="381" spans="1:25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</row>
    <row r="382" spans="1:25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</row>
    <row r="383" spans="1:25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</row>
    <row r="384" spans="1:25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</row>
    <row r="385" spans="1:25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</row>
    <row r="386" spans="1:25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</row>
    <row r="387" spans="1:25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</row>
    <row r="388" spans="1:25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</row>
    <row r="389" spans="1:25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</row>
    <row r="390" spans="1:25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</row>
    <row r="391" spans="1:25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</row>
    <row r="392" spans="1:25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</row>
    <row r="393" spans="1:25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</row>
    <row r="394" spans="1:25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</row>
    <row r="395" spans="1:25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</row>
    <row r="396" spans="1:25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</row>
    <row r="397" spans="1:25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</row>
    <row r="398" spans="1:25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</row>
    <row r="399" spans="1:25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</row>
    <row r="400" spans="1:25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</row>
    <row r="401" spans="1:25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</row>
    <row r="402" spans="1:25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</row>
    <row r="403" spans="1:25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</row>
    <row r="404" spans="1:25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</row>
    <row r="405" spans="1:25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</row>
    <row r="406" spans="1:25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</row>
    <row r="407" spans="1:25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</row>
    <row r="408" spans="1:25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</row>
    <row r="409" spans="1:25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</row>
    <row r="410" spans="1:25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</row>
    <row r="411" spans="1:25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</row>
    <row r="412" spans="1:25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</row>
    <row r="413" spans="1:25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</row>
    <row r="414" spans="1:25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</row>
    <row r="415" spans="1:25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</row>
    <row r="416" spans="1:25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</row>
    <row r="417" spans="1:25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</row>
    <row r="418" spans="1:25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</row>
    <row r="419" spans="1:25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</row>
    <row r="420" spans="1:25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</row>
    <row r="421" spans="1:25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</row>
    <row r="422" spans="1:25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</row>
    <row r="423" spans="1:25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</row>
    <row r="424" spans="1:25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</row>
    <row r="425" spans="1:25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</row>
    <row r="426" spans="1:25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</row>
    <row r="427" spans="1:25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</row>
    <row r="428" spans="1:25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</row>
    <row r="429" spans="1:25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</row>
    <row r="430" spans="1:25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</row>
    <row r="431" spans="1:25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</row>
    <row r="432" spans="1:25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</row>
    <row r="433" spans="1:25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</row>
    <row r="434" spans="1:25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</row>
    <row r="435" spans="1:25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</row>
    <row r="436" spans="1:25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</row>
    <row r="437" spans="1:25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</row>
    <row r="438" spans="1:25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</row>
    <row r="439" spans="1:25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</row>
    <row r="440" spans="1:25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</row>
    <row r="441" spans="1:25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</row>
    <row r="442" spans="1:25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</row>
    <row r="443" spans="1:25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</row>
    <row r="444" spans="1:25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</row>
    <row r="445" spans="1:25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</row>
    <row r="446" spans="1:25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</row>
    <row r="447" spans="1:25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</row>
    <row r="448" spans="1:25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</row>
    <row r="449" spans="1:25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</row>
    <row r="450" spans="1:25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</row>
    <row r="451" spans="1:25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</row>
    <row r="452" spans="1:25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</row>
    <row r="453" spans="1:25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</row>
    <row r="454" spans="1:25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</row>
    <row r="455" spans="1:25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</row>
    <row r="456" spans="1:25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</row>
    <row r="457" spans="1:25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</row>
    <row r="458" spans="1:25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</row>
    <row r="459" spans="1:25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</row>
    <row r="460" spans="1:25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</row>
    <row r="461" spans="1:25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</row>
    <row r="462" spans="1:25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</row>
    <row r="463" spans="1:25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</row>
    <row r="464" spans="1:25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</row>
    <row r="465" spans="1:25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</row>
    <row r="466" spans="1:25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</row>
    <row r="467" spans="1:25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</row>
    <row r="468" spans="1:25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</row>
    <row r="469" spans="1:25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</row>
    <row r="470" spans="1:25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</row>
    <row r="471" spans="1:25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</row>
    <row r="472" spans="1:25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</row>
    <row r="473" spans="1:25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</row>
    <row r="474" spans="1:25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</row>
    <row r="475" spans="1:25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</row>
    <row r="476" spans="1:25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</row>
    <row r="477" spans="1:25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</row>
    <row r="478" spans="1:25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</row>
    <row r="479" spans="1:25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</row>
    <row r="480" spans="1:25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</row>
    <row r="481" spans="1:25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</row>
    <row r="482" spans="1:25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</row>
    <row r="483" spans="1:25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</row>
    <row r="484" spans="1:25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</row>
    <row r="485" spans="1:25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</row>
    <row r="486" spans="1:25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</row>
    <row r="487" spans="1:25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</row>
    <row r="488" spans="1:25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</row>
    <row r="489" spans="1:25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</row>
    <row r="490" spans="1:25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</row>
    <row r="491" spans="1:25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</row>
    <row r="492" spans="1:25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</row>
    <row r="493" spans="1:25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</row>
    <row r="494" spans="1:25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</row>
    <row r="495" spans="1:25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</row>
    <row r="496" spans="1:25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</row>
    <row r="497" spans="1:25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</row>
    <row r="498" spans="1:25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</row>
    <row r="499" spans="1:25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</row>
    <row r="500" spans="1:25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</row>
    <row r="501" spans="1:25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</row>
    <row r="502" spans="1:25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</row>
    <row r="503" spans="1:25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</row>
    <row r="504" spans="1:25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</row>
    <row r="505" spans="1:25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</row>
    <row r="506" spans="1:25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</row>
    <row r="507" spans="1:25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</row>
    <row r="508" spans="1:25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</row>
    <row r="509" spans="1:25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</row>
    <row r="510" spans="1:25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</row>
    <row r="511" spans="1:25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</row>
    <row r="512" spans="1:25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</row>
    <row r="513" spans="1:25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</row>
    <row r="514" spans="1:25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</row>
    <row r="515" spans="1:25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</row>
    <row r="516" spans="1:25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</row>
    <row r="517" spans="1:25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</row>
    <row r="518" spans="1:25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</row>
    <row r="519" spans="1:25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</row>
    <row r="520" spans="1:25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</row>
    <row r="521" spans="1:25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</row>
    <row r="522" spans="1:25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</row>
    <row r="523" spans="1:25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</row>
    <row r="524" spans="1:25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</row>
    <row r="525" spans="1:25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</row>
    <row r="526" spans="1:25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</row>
    <row r="527" spans="1:25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</row>
    <row r="528" spans="1:25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</row>
    <row r="529" spans="1:25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</row>
    <row r="530" spans="1:25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</row>
    <row r="531" spans="1:25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</row>
    <row r="532" spans="1:25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</row>
    <row r="533" spans="1:25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</row>
    <row r="534" spans="1:25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</row>
    <row r="535" spans="1:25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</row>
    <row r="536" spans="1:25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</row>
    <row r="537" spans="1:25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</row>
    <row r="538" spans="1:25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</row>
    <row r="539" spans="1:25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</row>
    <row r="540" spans="1:25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</row>
    <row r="541" spans="1:25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</row>
    <row r="542" spans="1:25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</row>
    <row r="543" spans="1:25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</row>
    <row r="544" spans="1:25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</row>
    <row r="545" spans="1:25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</row>
    <row r="546" spans="1:25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</row>
    <row r="547" spans="1:25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</row>
    <row r="548" spans="1:25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</row>
    <row r="549" spans="1:25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</row>
    <row r="550" spans="1:25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</row>
    <row r="551" spans="1:25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</row>
    <row r="552" spans="1:25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</row>
    <row r="553" spans="1:25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</row>
    <row r="554" spans="1:25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</row>
    <row r="555" spans="1:25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</row>
    <row r="556" spans="1:25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</row>
    <row r="557" spans="1:25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</row>
    <row r="558" spans="1:25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</row>
    <row r="559" spans="1:25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</row>
    <row r="560" spans="1:25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</row>
    <row r="561" spans="1:25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</row>
    <row r="562" spans="1:25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</row>
    <row r="563" spans="1:25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</row>
    <row r="564" spans="1:25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</row>
    <row r="565" spans="1:25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</row>
    <row r="566" spans="1:25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</row>
    <row r="567" spans="1:25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</row>
    <row r="568" spans="1:25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</row>
    <row r="569" spans="1:25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</row>
    <row r="570" spans="1:25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</row>
    <row r="571" spans="1:25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</row>
    <row r="572" spans="1:25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</row>
    <row r="573" spans="1:25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</row>
    <row r="574" spans="1:25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</row>
    <row r="575" spans="1:25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</row>
    <row r="576" spans="1:25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</row>
    <row r="577" spans="1:25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</row>
    <row r="578" spans="1:25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</row>
    <row r="579" spans="1:25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</row>
    <row r="580" spans="1:25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</row>
    <row r="581" spans="1:25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</row>
    <row r="582" spans="1:25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</row>
    <row r="583" spans="1:25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</row>
    <row r="584" spans="1:25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</row>
    <row r="585" spans="1:25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</row>
    <row r="586" spans="1:25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</row>
    <row r="587" spans="1:25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</row>
    <row r="588" spans="1:25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</row>
    <row r="589" spans="1:25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</row>
    <row r="590" spans="1:25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</row>
    <row r="591" spans="1:25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</row>
    <row r="592" spans="1:25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</row>
    <row r="593" spans="1:25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</row>
    <row r="594" spans="1:25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</row>
    <row r="595" spans="1:25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</row>
    <row r="596" spans="1:25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</row>
    <row r="597" spans="1:25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</row>
    <row r="598" spans="1:25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</row>
    <row r="599" spans="1:25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</row>
    <row r="600" spans="1:25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</row>
    <row r="601" spans="1:25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</row>
    <row r="602" spans="1:25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</row>
    <row r="603" spans="1:25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</row>
    <row r="604" spans="1:25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</row>
    <row r="605" spans="1:25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</row>
    <row r="606" spans="1:25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</row>
    <row r="607" spans="1:25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</row>
    <row r="608" spans="1:25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</row>
    <row r="609" spans="1:25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</row>
    <row r="610" spans="1:25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</row>
    <row r="611" spans="1:25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</row>
    <row r="612" spans="1:25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</row>
    <row r="613" spans="1:25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</row>
    <row r="614" spans="1:25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</row>
    <row r="615" spans="1:25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</row>
    <row r="616" spans="1:25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</row>
    <row r="617" spans="1:25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</row>
    <row r="618" spans="1:25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</row>
    <row r="619" spans="1:25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</row>
    <row r="620" spans="1:25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</row>
    <row r="621" spans="1:25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</row>
    <row r="622" spans="1:25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</row>
    <row r="623" spans="1:25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</row>
    <row r="624" spans="1:25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</row>
    <row r="625" spans="1:25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</row>
    <row r="626" spans="1:25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</row>
    <row r="627" spans="1:25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</row>
    <row r="628" spans="1:25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</row>
    <row r="629" spans="1:25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</row>
    <row r="630" spans="1:25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</row>
    <row r="631" spans="1:25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</row>
    <row r="632" spans="1:25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</row>
    <row r="633" spans="1:25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</row>
    <row r="634" spans="1:25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</row>
    <row r="635" spans="1:25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</row>
    <row r="636" spans="1:25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</row>
    <row r="637" spans="1:25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</row>
    <row r="638" spans="1:25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</row>
    <row r="639" spans="1:25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</row>
    <row r="640" spans="1:25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</row>
    <row r="641" spans="1:25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</row>
    <row r="642" spans="1:25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</row>
    <row r="643" spans="1:25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</row>
    <row r="644" spans="1:25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</row>
    <row r="645" spans="1:25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</row>
    <row r="646" spans="1:25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</row>
    <row r="647" spans="1:25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</row>
    <row r="648" spans="1:25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</row>
    <row r="649" spans="1:25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</row>
    <row r="650" spans="1:25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</row>
    <row r="651" spans="1:25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</row>
    <row r="652" spans="1:25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</row>
    <row r="653" spans="1:25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</row>
    <row r="654" spans="1:25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</row>
    <row r="655" spans="1:25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</row>
    <row r="656" spans="1:25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</row>
    <row r="657" spans="1:25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</row>
    <row r="658" spans="1:25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</row>
    <row r="659" spans="1:25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</row>
    <row r="660" spans="1:25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</row>
    <row r="661" spans="1:25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</row>
    <row r="662" spans="1:25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</row>
    <row r="663" spans="1:25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</row>
    <row r="664" spans="1:25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</row>
    <row r="665" spans="1:25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</row>
    <row r="666" spans="1:25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</row>
    <row r="667" spans="1:25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</row>
    <row r="668" spans="1:25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</row>
    <row r="669" spans="1:25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</row>
    <row r="670" spans="1:25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</row>
    <row r="671" spans="1:25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</row>
    <row r="672" spans="1:25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</row>
    <row r="673" spans="1:25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</row>
    <row r="674" spans="1:25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</row>
    <row r="675" spans="1:25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</row>
    <row r="676" spans="1:25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</row>
    <row r="677" spans="1:25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</row>
    <row r="678" spans="1:25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</row>
    <row r="679" spans="1:25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</row>
    <row r="680" spans="1:25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</row>
    <row r="681" spans="1:25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</row>
    <row r="682" spans="1:25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</row>
    <row r="683" spans="1:25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</row>
    <row r="684" spans="1:25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</row>
    <row r="685" spans="1:25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</row>
    <row r="686" spans="1:25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</row>
    <row r="687" spans="1:25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</row>
    <row r="688" spans="1:25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</row>
    <row r="689" spans="1:25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</row>
    <row r="690" spans="1:25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</row>
    <row r="691" spans="1:25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</row>
    <row r="692" spans="1:25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</row>
    <row r="693" spans="1:25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</row>
    <row r="694" spans="1:25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</row>
    <row r="695" spans="1:25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</row>
    <row r="696" spans="1:25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</row>
    <row r="697" spans="1:25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</row>
    <row r="698" spans="1:25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</row>
    <row r="699" spans="1:25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</row>
    <row r="700" spans="1:25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</row>
    <row r="701" spans="1:25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</row>
    <row r="702" spans="1:25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</row>
    <row r="703" spans="1:25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</row>
    <row r="704" spans="1:25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</row>
    <row r="705" spans="1:25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</row>
    <row r="706" spans="1:25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</row>
    <row r="707" spans="1:25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</row>
    <row r="708" spans="1:25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</row>
    <row r="709" spans="1:25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</row>
    <row r="710" spans="1:25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</row>
    <row r="711" spans="1:25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</row>
    <row r="712" spans="1:25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</row>
    <row r="713" spans="1:25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</row>
    <row r="714" spans="1:25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</row>
    <row r="715" spans="1:25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</row>
    <row r="716" spans="1:25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</row>
    <row r="717" spans="1:25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</row>
    <row r="718" spans="1:25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</row>
    <row r="719" spans="1:25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</row>
    <row r="720" spans="1:25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</row>
    <row r="721" spans="1:25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</row>
    <row r="722" spans="1:25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</row>
    <row r="723" spans="1:25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</row>
    <row r="724" spans="1:25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</row>
    <row r="725" spans="1:25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</row>
    <row r="726" spans="1:25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</row>
    <row r="727" spans="1:25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</row>
    <row r="728" spans="1:25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</row>
    <row r="729" spans="1:25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</row>
    <row r="730" spans="1:25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</row>
    <row r="731" spans="1:25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</row>
    <row r="732" spans="1:25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</row>
    <row r="733" spans="1:25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</row>
    <row r="734" spans="1:25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</row>
    <row r="735" spans="1:25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</row>
    <row r="736" spans="1:25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</row>
    <row r="737" spans="1:25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</row>
    <row r="738" spans="1:25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</row>
    <row r="739" spans="1:25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</row>
    <row r="740" spans="1:25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</row>
    <row r="741" spans="1:25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</row>
    <row r="742" spans="1:25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</row>
    <row r="743" spans="1:25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</row>
    <row r="744" spans="1:25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</row>
    <row r="745" spans="1:25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</row>
    <row r="746" spans="1:25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</row>
    <row r="747" spans="1:25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</row>
    <row r="748" spans="1:25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</row>
    <row r="749" spans="1:25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</row>
    <row r="750" spans="1:25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</row>
    <row r="751" spans="1:25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</row>
    <row r="752" spans="1:25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</row>
    <row r="753" spans="1:25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</row>
    <row r="754" spans="1:25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</row>
    <row r="755" spans="1:25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</row>
    <row r="756" spans="1:25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</row>
    <row r="757" spans="1:25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</row>
    <row r="758" spans="1:25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</row>
    <row r="759" spans="1:25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</row>
    <row r="760" spans="1:25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</row>
    <row r="761" spans="1:25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</row>
    <row r="762" spans="1:25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</row>
    <row r="763" spans="1:25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</row>
    <row r="764" spans="1:25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</row>
    <row r="765" spans="1:25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</row>
    <row r="766" spans="1:25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</row>
    <row r="767" spans="1:25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</row>
    <row r="768" spans="1:25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</row>
    <row r="769" spans="1:25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</row>
    <row r="770" spans="1:25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</row>
    <row r="771" spans="1:25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</row>
    <row r="772" spans="1:25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</row>
    <row r="773" spans="1:25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</row>
    <row r="774" spans="1:25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</row>
    <row r="775" spans="1:25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</row>
    <row r="776" spans="1:25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</row>
    <row r="777" spans="1:25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</row>
    <row r="778" spans="1:25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</row>
    <row r="779" spans="1:25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</row>
    <row r="780" spans="1:25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</row>
    <row r="781" spans="1:25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</row>
    <row r="782" spans="1:25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</row>
    <row r="783" spans="1:25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</row>
    <row r="784" spans="1:25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</row>
    <row r="785" spans="1:25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</row>
    <row r="786" spans="1:25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</row>
    <row r="787" spans="1:25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</row>
    <row r="788" spans="1:25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</row>
    <row r="789" spans="1:25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</row>
    <row r="790" spans="1:25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</row>
    <row r="791" spans="1:25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</row>
    <row r="792" spans="1:25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</row>
    <row r="793" spans="1:25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</row>
    <row r="794" spans="1:25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</row>
    <row r="795" spans="1:25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</row>
    <row r="796" spans="1:25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</row>
    <row r="797" spans="1:25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</row>
    <row r="798" spans="1:25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</row>
    <row r="799" spans="1:25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</row>
    <row r="800" spans="1:25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</row>
    <row r="801" spans="1:25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</row>
    <row r="802" spans="1:25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</row>
    <row r="803" spans="1:25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</row>
    <row r="804" spans="1:25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</row>
    <row r="805" spans="1:25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</row>
    <row r="806" spans="1:25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</row>
    <row r="807" spans="1:25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</row>
    <row r="808" spans="1:25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</row>
    <row r="809" spans="1:25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</row>
    <row r="810" spans="1:25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</row>
    <row r="811" spans="1:25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</row>
    <row r="812" spans="1:25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</row>
    <row r="813" spans="1:25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</row>
    <row r="814" spans="1:25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</row>
    <row r="815" spans="1:25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</row>
    <row r="816" spans="1:25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</row>
    <row r="817" spans="1:25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</row>
    <row r="818" spans="1:25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</row>
    <row r="819" spans="1:25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</row>
    <row r="820" spans="1:25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</row>
    <row r="821" spans="1:25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</row>
    <row r="822" spans="1:25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</row>
    <row r="823" spans="1:25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</row>
    <row r="824" spans="1:25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</row>
    <row r="825" spans="1:25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</row>
    <row r="826" spans="1:25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</row>
    <row r="827" spans="1:25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</row>
    <row r="828" spans="1:25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</row>
    <row r="829" spans="1:25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</row>
    <row r="830" spans="1:25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</row>
    <row r="831" spans="1:25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</row>
    <row r="832" spans="1:25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</row>
    <row r="833" spans="1:25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</row>
    <row r="834" spans="1:25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</row>
    <row r="835" spans="1:25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</row>
    <row r="836" spans="1:25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</row>
    <row r="837" spans="1:25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</row>
    <row r="838" spans="1:25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</row>
    <row r="839" spans="1:25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</row>
    <row r="840" spans="1:25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</row>
    <row r="841" spans="1:25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</row>
    <row r="842" spans="1:25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</row>
    <row r="843" spans="1:25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</row>
    <row r="844" spans="1:25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</row>
    <row r="845" spans="1:25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</row>
    <row r="846" spans="1:25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</row>
    <row r="847" spans="1:25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</row>
    <row r="848" spans="1:25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</row>
    <row r="849" spans="1:25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</row>
    <row r="850" spans="1:25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</row>
    <row r="851" spans="1:25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</row>
    <row r="852" spans="1:25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</row>
    <row r="853" spans="1:25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</row>
    <row r="854" spans="1:25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</row>
    <row r="855" spans="1:25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</row>
    <row r="856" spans="1:25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</row>
    <row r="857" spans="1:25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</row>
    <row r="858" spans="1:25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</row>
    <row r="859" spans="1:25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</row>
    <row r="860" spans="1:25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</row>
    <row r="861" spans="1:25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</row>
    <row r="862" spans="1:25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</row>
    <row r="863" spans="1:25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</row>
    <row r="864" spans="1:25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</row>
    <row r="865" spans="1:25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</row>
    <row r="866" spans="1:25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</row>
    <row r="867" spans="1:25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</row>
    <row r="868" spans="1:25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</row>
    <row r="869" spans="1:25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</row>
    <row r="870" spans="1:25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</row>
    <row r="871" spans="1:25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</row>
    <row r="872" spans="1:25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</row>
    <row r="873" spans="1:25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</row>
    <row r="874" spans="1:25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</row>
    <row r="875" spans="1:25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</row>
    <row r="876" spans="1:25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</row>
    <row r="877" spans="1:25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</row>
    <row r="878" spans="1:25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</row>
    <row r="879" spans="1:25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</row>
    <row r="880" spans="1:25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</row>
    <row r="881" spans="1:25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</row>
    <row r="882" spans="1:25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</row>
    <row r="883" spans="1:25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</row>
    <row r="884" spans="1:25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</row>
    <row r="885" spans="1:25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</row>
    <row r="886" spans="1:25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</row>
    <row r="887" spans="1:25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</row>
    <row r="888" spans="1:25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</row>
    <row r="889" spans="1:25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</row>
    <row r="890" spans="1:25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</row>
    <row r="891" spans="1:25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</row>
    <row r="892" spans="1:25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</row>
    <row r="893" spans="1:25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</row>
    <row r="894" spans="1:25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</row>
    <row r="895" spans="1:25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</row>
    <row r="896" spans="1:25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</row>
    <row r="897" spans="1:25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</row>
    <row r="898" spans="1:25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</row>
    <row r="899" spans="1:25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</row>
    <row r="900" spans="1:25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</row>
    <row r="901" spans="1:25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</row>
    <row r="902" spans="1:25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</row>
    <row r="903" spans="1:25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</row>
    <row r="904" spans="1:25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</row>
    <row r="905" spans="1:25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</row>
    <row r="906" spans="1:25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</row>
    <row r="907" spans="1:25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</row>
    <row r="908" spans="1:25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</row>
    <row r="909" spans="1:25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</row>
    <row r="910" spans="1:25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</row>
    <row r="911" spans="1:25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</row>
    <row r="912" spans="1:25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</row>
    <row r="913" spans="1:25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</row>
    <row r="914" spans="1:25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</row>
    <row r="915" spans="1:25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</row>
    <row r="916" spans="1:25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</row>
    <row r="917" spans="1:25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</row>
    <row r="918" spans="1:25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</row>
    <row r="919" spans="1:25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</row>
    <row r="920" spans="1:25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</row>
    <row r="921" spans="1:25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</row>
    <row r="922" spans="1:25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</row>
    <row r="923" spans="1:25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</row>
    <row r="924" spans="1:25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</row>
    <row r="925" spans="1:25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</row>
    <row r="926" spans="1:25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</row>
    <row r="927" spans="1:25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</row>
    <row r="928" spans="1:25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</row>
    <row r="929" spans="1:25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</row>
    <row r="930" spans="1:25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</row>
    <row r="931" spans="1:25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</row>
    <row r="932" spans="1:25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</row>
    <row r="933" spans="1:25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</row>
    <row r="934" spans="1:25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</row>
    <row r="935" spans="1:25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</row>
    <row r="936" spans="1:25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</row>
    <row r="937" spans="1:25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</row>
    <row r="938" spans="1:25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</row>
    <row r="939" spans="1:25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</row>
    <row r="940" spans="1:25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</row>
    <row r="941" spans="1:25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</row>
    <row r="942" spans="1:25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</row>
    <row r="943" spans="1:25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</row>
    <row r="944" spans="1:25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</row>
    <row r="945" spans="1:25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</row>
    <row r="946" spans="1:25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</row>
    <row r="947" spans="1:25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</row>
    <row r="948" spans="1:25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</row>
    <row r="949" spans="1:25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</row>
    <row r="950" spans="1:25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</row>
    <row r="951" spans="1:25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</row>
    <row r="952" spans="1:25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</row>
    <row r="953" spans="1:25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</row>
    <row r="954" spans="1:25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</row>
    <row r="955" spans="1:25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</row>
    <row r="956" spans="1:25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</row>
    <row r="957" spans="1:25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</row>
    <row r="958" spans="1:25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</row>
    <row r="959" spans="1:25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</row>
    <row r="960" spans="1:25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</row>
    <row r="961" spans="1:25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</row>
    <row r="962" spans="1:25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</row>
    <row r="963" spans="1:25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</row>
    <row r="964" spans="1:25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</row>
    <row r="965" spans="1:25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</row>
    <row r="966" spans="1:25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</row>
    <row r="967" spans="1:25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</row>
    <row r="968" spans="1:25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</row>
    <row r="969" spans="1:25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</row>
    <row r="970" spans="1:25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</row>
    <row r="971" spans="1:25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</row>
    <row r="972" spans="1:25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</row>
    <row r="973" spans="1:25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</row>
    <row r="974" spans="1:25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</row>
    <row r="975" spans="1:25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</row>
    <row r="976" spans="1:25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</row>
    <row r="977" spans="1:25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</row>
    <row r="978" spans="1:25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</row>
    <row r="979" spans="1:25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</row>
    <row r="980" spans="1:25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</row>
    <row r="981" spans="1:25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</row>
    <row r="982" spans="1:25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</row>
    <row r="983" spans="1:25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</row>
    <row r="984" spans="1:25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</row>
    <row r="985" spans="1:25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</row>
    <row r="986" spans="1:25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</row>
    <row r="987" spans="1:25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</row>
    <row r="988" spans="1:25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</row>
    <row r="989" spans="1:25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</row>
    <row r="990" spans="1:25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</row>
    <row r="991" spans="1:25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</row>
    <row r="992" spans="1:25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</row>
    <row r="993" spans="1:25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</row>
    <row r="994" spans="1:25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</row>
    <row r="995" spans="1:25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</row>
    <row r="996" spans="1:25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</row>
    <row r="997" spans="1:25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</row>
    <row r="998" spans="1:25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</row>
    <row r="999" spans="1:25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</row>
    <row r="1000" spans="1:25" x14ac:dyDescent="0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</row>
  </sheetData>
  <hyperlinks>
    <hyperlink ref="G3" r:id="rId1" display="mailto:andrei_muresanu_dej@yahoo.com"/>
    <hyperlink ref="G4" r:id="rId2" display="mailto:josikamiklos@yahoo.com"/>
    <hyperlink ref="G5" r:id="rId3" display="mailto:info@kollegium.ro"/>
    <hyperlink ref="G6" r:id="rId4" display="mailto:apaczaicj@gmail.com"/>
    <hyperlink ref="G7" r:id="rId5" display="mailto:ghibu_cj@yahoo.com"/>
    <hyperlink ref="G8" r:id="rId6" display="mailto:brassai.samuel.cluj@gmail.com"/>
    <hyperlink ref="G9" r:id="rId7" display="mailto:office@ogoga.ro"/>
    <hyperlink ref="G10" r:id="rId8" display="mailto:bathory_kvar@yahoo.com"/>
    <hyperlink ref="G11" r:id="rId9" display="mailto:liceulreformat@yahoo.com"/>
    <hyperlink ref="G12" r:id="rId10" display="mailto:cnsb_simleu@yahoo.com"/>
    <hyperlink ref="G13" r:id="rId11" display="mailto:grupsj@yahoo.com"/>
    <hyperlink ref="G14" r:id="rId12" display="mailto:pedagogic_zalau@yahoo.com"/>
    <hyperlink ref="G15" r:id="rId13" display="mailto:gsbasesti@yahoo.com"/>
    <hyperlink ref="G16" r:id="rId14" display="mailto:nlaszlo1@yahoo.com"/>
    <hyperlink ref="G17" r:id="rId15" display="mailto:contact@leowey.ro"/>
    <hyperlink ref="G18" r:id="rId16" display="mailto:bgk@bethlengabor.ro"/>
    <hyperlink ref="G19" r:id="rId17" display="mailto:liceul.unitarian@yahoo.com"/>
    <hyperlink ref="G20" r:id="rId18" display="mailto:liceulsacueni@gmail.com"/>
    <hyperlink ref="G21" r:id="rId19" display="mailto:gshorvathjanosik@yahoo.com"/>
    <hyperlink ref="G22" r:id="rId20" display="mailto:teoretic_carei@yahoo.com"/>
    <hyperlink ref="G23" r:id="rId21" display="mailto:calasantius@yahoo.com"/>
    <hyperlink ref="G24" r:id="rId22"/>
    <hyperlink ref="G25" r:id="rId23" display="mailto:kolcseyferenc@rocketmail.com"/>
    <hyperlink ref="G26" r:id="rId24" display="mailto:liceulreformatsm@yahoo.com"/>
    <hyperlink ref="G27" r:id="rId25"/>
    <hyperlink ref="G28" r:id="rId26" display="mailto:licartasatumare@yahoo.com"/>
    <hyperlink ref="G29" r:id="rId27"/>
    <hyperlink ref="G30" r:id="rId28" display="mailto:gsaranyjanos@yahoo.com"/>
    <hyperlink ref="G31" r:id="rId29" display="mailto:litadyendre@yahoo.com"/>
    <hyperlink ref="G33" r:id="rId30" display="mailto:pedagogic_vulcan@yahoo.com"/>
    <hyperlink ref="G34" r:id="rId31" display="mailto:cn.eminescu@yahoo.com"/>
    <hyperlink ref="G35" r:id="rId32" display="mailto:licromcat@rdslink.ro"/>
    <hyperlink ref="G36" r:id="rId33" display="mailto:itey_kal@yahoo.com"/>
    <hyperlink ref="G37" r:id="rId34" display="mailto:csikyg@yahoo.com"/>
    <hyperlink ref="G38" r:id="rId35" display="mailto:bartok@bartok.ro"/>
    <hyperlink ref="G39" r:id="rId36" display="mailto:gerhardinum@yahoo.com"/>
    <hyperlink ref="G32" r:id="rId37"/>
    <hyperlink ref="M11" r:id="rId38"/>
    <hyperlink ref="N15" r:id="rId39"/>
    <hyperlink ref="M16" r:id="rId40"/>
  </hyperlinks>
  <pageMargins left="0.7" right="0.7" top="0.75" bottom="0.75" header="0.3" footer="0.3"/>
  <pageSetup paperSize="9" orientation="landscape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5.140625" defaultRowHeight="15" customHeight="1" x14ac:dyDescent="0.25"/>
  <cols>
    <col min="1" max="10" width="6.140625" customWidth="1"/>
    <col min="11" max="26" width="13.28515625" customWidth="1"/>
  </cols>
  <sheetData>
    <row r="1" spans="1:26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x14ac:dyDescent="0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5.140625" defaultRowHeight="15" customHeight="1" x14ac:dyDescent="0.25"/>
  <cols>
    <col min="1" max="10" width="6.140625" customWidth="1"/>
    <col min="11" max="26" width="13.28515625" customWidth="1"/>
  </cols>
  <sheetData>
    <row r="1" spans="1:26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x14ac:dyDescent="0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solyom istvan</cp:lastModifiedBy>
  <cp:lastPrinted>2016-11-10T08:01:58Z</cp:lastPrinted>
  <dcterms:modified xsi:type="dcterms:W3CDTF">2016-12-14T14:38:31Z</dcterms:modified>
</cp:coreProperties>
</file>